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7200" activeTab="1"/>
  </bookViews>
  <sheets>
    <sheet name="提要" sheetId="1" r:id="rId1"/>
    <sheet name="9-1垃圾" sheetId="2" r:id="rId2"/>
    <sheet name="9-2水肥" sheetId="3" r:id="rId3"/>
  </sheets>
  <definedNames>
    <definedName name="_xlnm.Print_Area" localSheetId="0">'提要'!$A$1:$E$30</definedName>
  </definedNames>
  <calcPr fullCalcOnLoad="1"/>
</workbook>
</file>

<file path=xl/sharedStrings.xml><?xml version="1.0" encoding="utf-8"?>
<sst xmlns="http://schemas.openxmlformats.org/spreadsheetml/2006/main" count="103" uniqueCount="84">
  <si>
    <t>按清運單位分</t>
  </si>
  <si>
    <t>一、環境衛生：</t>
  </si>
  <si>
    <t>(一)環境衛生服務：</t>
  </si>
  <si>
    <t>玖、環境保護</t>
  </si>
  <si>
    <t>資料來源：本鄉清潔隊。</t>
  </si>
  <si>
    <t>單位：公噸</t>
  </si>
  <si>
    <t>Unit：Metric Ton</t>
  </si>
  <si>
    <r>
      <t xml:space="preserve">年別
</t>
    </r>
    <r>
      <rPr>
        <sz val="9"/>
        <rFont val="Times New Roman"/>
        <family val="1"/>
      </rPr>
      <t>Year</t>
    </r>
  </si>
  <si>
    <r>
      <t>水肥清運總量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公噸</t>
    </r>
    <r>
      <rPr>
        <sz val="9"/>
        <rFont val="Times New Roman"/>
        <family val="1"/>
      </rPr>
      <t>)</t>
    </r>
  </si>
  <si>
    <r>
      <t xml:space="preserve">總計
</t>
    </r>
    <r>
      <rPr>
        <sz val="9"/>
        <rFont val="Times New Roman"/>
        <family val="1"/>
      </rPr>
      <t>Grand
Total</t>
    </r>
  </si>
  <si>
    <r>
      <t xml:space="preserve">環保單位
自行清運
</t>
    </r>
    <r>
      <rPr>
        <sz val="9"/>
        <rFont val="Times New Roman"/>
        <family val="1"/>
      </rPr>
      <t>Environmental
Protection
Agencies</t>
    </r>
  </si>
  <si>
    <r>
      <t xml:space="preserve">環保單位委託清運
</t>
    </r>
    <r>
      <rPr>
        <sz val="9"/>
        <rFont val="Times New Roman"/>
        <family val="1"/>
      </rPr>
      <t>Entrust by EPA's</t>
    </r>
  </si>
  <si>
    <r>
      <t xml:space="preserve">公司處所自行
或委託清運
</t>
    </r>
    <r>
      <rPr>
        <sz val="9"/>
        <rFont val="Times New Roman"/>
        <family val="1"/>
      </rPr>
      <t>Other Locations</t>
    </r>
  </si>
  <si>
    <t>單位：公噸</t>
  </si>
  <si>
    <r>
      <t xml:space="preserve"> </t>
    </r>
    <r>
      <rPr>
        <sz val="9"/>
        <rFont val="標楷體"/>
        <family val="4"/>
      </rPr>
      <t xml:space="preserve">年底清運區
戶籍人口數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
Population Served
(1,000 Persons)</t>
    </r>
  </si>
  <si>
    <t>按清運目的分</t>
  </si>
  <si>
    <t>水肥處理廠</t>
  </si>
  <si>
    <t>污水處理廠</t>
  </si>
  <si>
    <t>垃圾掩埋場之
滲出水處理廠</t>
  </si>
  <si>
    <r>
      <t xml:space="preserve">年別
</t>
    </r>
    <r>
      <rPr>
        <sz val="9"/>
        <rFont val="Times New Roman"/>
        <family val="1"/>
      </rPr>
      <t>Year</t>
    </r>
  </si>
  <si>
    <r>
      <t>水肥清運總量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公噸</t>
    </r>
    <r>
      <rPr>
        <sz val="9"/>
        <rFont val="Times New Roman"/>
        <family val="1"/>
      </rPr>
      <t>)</t>
    </r>
  </si>
  <si>
    <r>
      <t>水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 xml:space="preserve">肥
清理經費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千元</t>
    </r>
    <r>
      <rPr>
        <sz val="9"/>
        <rFont val="Times New Roman"/>
        <family val="1"/>
      </rPr>
      <t>)</t>
    </r>
  </si>
  <si>
    <r>
      <t>清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運
車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 xml:space="preserve">輛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期末</t>
    </r>
    <r>
      <rPr>
        <sz val="9"/>
        <rFont val="Times New Roman"/>
        <family val="1"/>
      </rPr>
      <t>)</t>
    </r>
  </si>
  <si>
    <r>
      <t xml:space="preserve">其他
</t>
    </r>
    <r>
      <rPr>
        <sz val="9"/>
        <rFont val="Times New Roman"/>
        <family val="1"/>
      </rPr>
      <t>Others</t>
    </r>
  </si>
  <si>
    <t>資料來源：本鄉清潔隊。</t>
  </si>
  <si>
    <t>堆肥等用作肥
料之處理廠</t>
  </si>
  <si>
    <t>98年　2009</t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</si>
  <si>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2009</t>
    </r>
  </si>
  <si>
    <r>
      <t>98年</t>
    </r>
  </si>
  <si>
    <t>99年　2010</t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</si>
  <si>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2010</t>
    </r>
  </si>
  <si>
    <r>
      <t>99年</t>
    </r>
  </si>
  <si>
    <t>100年 2011</t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</si>
  <si>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2011</t>
    </r>
  </si>
  <si>
    <r>
      <t>100年</t>
    </r>
  </si>
  <si>
    <t>101年 2012</t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</si>
  <si>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2012</t>
    </r>
  </si>
  <si>
    <r>
      <t>101年</t>
    </r>
  </si>
  <si>
    <r>
      <t>102年</t>
    </r>
  </si>
  <si>
    <t xml:space="preserve"> 表 9-1 垃圾清運處理概況</t>
  </si>
  <si>
    <r>
      <t>表 9-2 水肥清理概況</t>
    </r>
  </si>
  <si>
    <t>Table 9-2 Collection And Disposal Of Night Solid</t>
  </si>
  <si>
    <t>Table 9-2 Collection And Disposal Of Night Solid(Cont.end)</t>
  </si>
  <si>
    <t>表 9-2 水肥清理概況(續完)</t>
  </si>
  <si>
    <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2013</t>
    </r>
  </si>
  <si>
    <t>102年 2013</t>
  </si>
  <si>
    <t>資料來源：本鄉清潔隊</t>
  </si>
  <si>
    <t>Table 9-1 Collection and Disposal of Municipal Solid Waste</t>
  </si>
  <si>
    <t>103年 2014</t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</si>
  <si>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2014</t>
    </r>
  </si>
  <si>
    <r>
      <t>103年</t>
    </r>
  </si>
  <si>
    <t xml:space="preserve">Volume of Garbage Generated by Implementing Agencies (Tons)                                                                                                    </t>
  </si>
  <si>
    <t xml:space="preserve">By Clearance Units or  Recycling Channels                                                                                          </t>
  </si>
  <si>
    <t>Food Wastes Recycled</t>
  </si>
  <si>
    <r>
      <rPr>
        <sz val="9"/>
        <rFont val="標楷體"/>
        <family val="4"/>
      </rPr>
      <t xml:space="preserve">年度別
</t>
    </r>
    <r>
      <rPr>
        <sz val="9"/>
        <rFont val="Times New Roman"/>
        <family val="1"/>
      </rPr>
      <t>Fiscal  Year</t>
    </r>
  </si>
  <si>
    <r>
      <rPr>
        <sz val="10"/>
        <rFont val="標楷體"/>
        <family val="4"/>
      </rPr>
      <t>執行機關垃圾產生量（公噸）</t>
    </r>
  </si>
  <si>
    <r>
      <rPr>
        <sz val="10"/>
        <rFont val="標楷體"/>
        <family val="4"/>
      </rPr>
      <t xml:space="preserve">平均每日垃圾清運量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公噸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Volume of Waste Clearance 
Per Day
(Tons)</t>
    </r>
  </si>
  <si>
    <r>
      <rPr>
        <sz val="10"/>
        <rFont val="標楷體"/>
        <family val="4"/>
      </rPr>
      <t xml:space="preserve">垃圾
回收率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％</t>
    </r>
    <r>
      <rPr>
        <sz val="10"/>
        <rFont val="Times New Roman"/>
        <family val="1"/>
      </rPr>
      <t>)</t>
    </r>
    <r>
      <rPr>
        <sz val="8"/>
        <rFont val="Times New Roman"/>
        <family val="1"/>
      </rPr>
      <t xml:space="preserve">
Waste Recycling Rate
</t>
    </r>
  </si>
  <si>
    <r>
      <rPr>
        <sz val="10"/>
        <rFont val="標楷體"/>
        <family val="4"/>
      </rPr>
      <t>按清運單位或回收管道分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</si>
  <si>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rPr>
        <sz val="10"/>
        <rFont val="標楷體"/>
        <family val="4"/>
      </rPr>
      <t>一般垃圾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General Wastes</t>
    </r>
  </si>
  <si>
    <r>
      <rPr>
        <sz val="10"/>
        <rFont val="標楷體"/>
        <family val="4"/>
      </rPr>
      <t>巨大垃圾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Bulk Wastes</t>
    </r>
  </si>
  <si>
    <r>
      <rPr>
        <sz val="10"/>
        <rFont val="標楷體"/>
        <family val="4"/>
      </rPr>
      <t>廚餘回收</t>
    </r>
    <r>
      <rPr>
        <sz val="10"/>
        <rFont val="Times New Roman"/>
        <family val="1"/>
      </rPr>
      <t xml:space="preserve">  </t>
    </r>
  </si>
  <si>
    <r>
      <rPr>
        <sz val="10"/>
        <rFont val="標楷體"/>
        <family val="4"/>
      </rPr>
      <t>資源回收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Garbage Recycled</t>
    </r>
  </si>
  <si>
    <r>
      <rPr>
        <sz val="10"/>
        <rFont val="標楷體"/>
        <family val="4"/>
      </rPr>
      <t xml:space="preserve">小計
</t>
    </r>
    <r>
      <rPr>
        <sz val="8"/>
        <rFont val="Times New Roman"/>
        <family val="1"/>
      </rPr>
      <t>Sub-total</t>
    </r>
  </si>
  <si>
    <r>
      <rPr>
        <sz val="10"/>
        <rFont val="標楷體"/>
        <family val="4"/>
      </rPr>
      <t xml:space="preserve">環保單位自行清運
</t>
    </r>
    <r>
      <rPr>
        <sz val="8"/>
        <rFont val="Times New Roman"/>
        <family val="1"/>
      </rPr>
      <t>Environmental Protection Agencies</t>
    </r>
  </si>
  <si>
    <r>
      <rPr>
        <sz val="10"/>
        <rFont val="標楷體"/>
        <family val="4"/>
      </rPr>
      <t xml:space="preserve">環保單位委託清運
</t>
    </r>
    <r>
      <rPr>
        <sz val="8"/>
        <rFont val="Times New Roman"/>
        <family val="1"/>
      </rPr>
      <t>Entrust by EPA</t>
    </r>
    <r>
      <rPr>
        <sz val="10"/>
        <rFont val="Times New Roman"/>
        <family val="1"/>
      </rPr>
      <t xml:space="preserve">
</t>
    </r>
  </si>
  <si>
    <r>
      <rPr>
        <sz val="10"/>
        <rFont val="標楷體"/>
        <family val="4"/>
      </rPr>
      <t xml:space="preserve">公私處所自行或委託清運
</t>
    </r>
    <r>
      <rPr>
        <sz val="8"/>
        <rFont val="Times New Roman"/>
        <family val="1"/>
      </rPr>
      <t>Other Locations</t>
    </r>
  </si>
  <si>
    <r>
      <rPr>
        <sz val="10"/>
        <rFont val="標楷體"/>
        <family val="4"/>
      </rPr>
      <t xml:space="preserve">環保單位
回收
</t>
    </r>
    <r>
      <rPr>
        <sz val="8"/>
        <rFont val="Times New Roman"/>
        <family val="1"/>
      </rPr>
      <t>Environmental Protection Agencies</t>
    </r>
  </si>
  <si>
    <r>
      <rPr>
        <sz val="10"/>
        <rFont val="標楷體"/>
        <family val="4"/>
      </rPr>
      <t xml:space="preserve">社區、學校、機關團體回收
</t>
    </r>
    <r>
      <rPr>
        <sz val="8"/>
        <rFont val="Times New Roman"/>
        <family val="1"/>
      </rPr>
      <t>Communities, Schools and Organizations</t>
    </r>
  </si>
  <si>
    <t>104年 2015</t>
  </si>
  <si>
    <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2015</t>
    </r>
  </si>
  <si>
    <r>
      <t>104</t>
    </r>
    <r>
      <rPr>
        <sz val="9"/>
        <rFont val="細明體"/>
        <family val="3"/>
      </rPr>
      <t>年</t>
    </r>
  </si>
  <si>
    <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2016</t>
    </r>
  </si>
  <si>
    <t>105年 2016</t>
  </si>
  <si>
    <r>
      <rPr>
        <sz val="10"/>
        <rFont val="標楷體"/>
        <family val="4"/>
      </rPr>
      <t xml:space="preserve">平均每人
每日垃圾
清運量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公斤</t>
    </r>
    <r>
      <rPr>
        <sz val="10"/>
        <rFont val="Times New Roman"/>
        <family val="1"/>
      </rPr>
      <t>)</t>
    </r>
    <r>
      <rPr>
        <sz val="8"/>
        <rFont val="Times New Roman"/>
        <family val="1"/>
      </rPr>
      <t xml:space="preserve">
Volume of Waste Clearance Per Capita Per Day
(Kg)
</t>
    </r>
  </si>
  <si>
    <r>
      <t>105</t>
    </r>
    <r>
      <rPr>
        <sz val="9"/>
        <rFont val="細明體"/>
        <family val="3"/>
      </rPr>
      <t>年</t>
    </r>
  </si>
  <si>
    <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2017</t>
    </r>
  </si>
  <si>
    <t>106年 2017</t>
  </si>
  <si>
    <r>
      <t>106</t>
    </r>
    <r>
      <rPr>
        <sz val="9"/>
        <rFont val="細明體"/>
        <family val="3"/>
      </rPr>
      <t>年</t>
    </r>
  </si>
  <si>
    <t>民國107年度本鄉平均每日垃圾清運量為2.51公噸，較去年2.65公噸減少0.14公噸。本鄉於泰源村設垃圾衛生掩埋場1座，另無購置水肥車之需要，未有水肥清運量。</t>
  </si>
  <si>
    <r>
      <t>107年</t>
    </r>
  </si>
  <si>
    <t>107年 2018</t>
  </si>
  <si>
    <t>…</t>
  </si>
  <si>
    <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2018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</si>
</sst>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"/>
    <numFmt numFmtId="183" formatCode="#,##0_);\(#,##0\)"/>
    <numFmt numFmtId="184" formatCode="_-* #,##0_-;\-* #,##0_-;_-* &quot;-&quot;??_-;_-@_-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環境保護 &quot;General"/>
    <numFmt numFmtId="190" formatCode="General&quot; 環境保護&quot;"/>
    <numFmt numFmtId="191" formatCode="_-* #,##0.000_-;\-* #,##0.000_-;_-* &quot;-&quot;???_-;_-@_-"/>
    <numFmt numFmtId="192" formatCode="_-* #,##0.0_-;\-* #,##0.0_-;_-* &quot;-&quot;_-;_-@_-"/>
    <numFmt numFmtId="193" formatCode="_-* #,##0.00_-;\-* #,##0.00_-;_-* &quot;-&quot;_-;_-@_-"/>
    <numFmt numFmtId="194" formatCode="_-* #,##0.000_-;\-* #,##0.000_-;_-* &quot;-&quot;_-;_-@_-"/>
    <numFmt numFmtId="195" formatCode="_-* #,##0.0000_-;\-* #,##0.0000_-;_-* &quot;-&quot;????_-;_-@_-"/>
    <numFmt numFmtId="196" formatCode="_-* #,##0.000000_-;\-* #,##0.000000_-;_-* &quot;-&quot;??????_-;_-@_-"/>
    <numFmt numFmtId="197" formatCode="_-* #,##0.00000000_-;\-* #,##0.00000000_-;_-* &quot;-&quot;????????_-;_-@_-"/>
    <numFmt numFmtId="198" formatCode="_-* #,##0.0000000_-;\-* #,##0.0000000_-;_-* &quot;-&quot;???????_-;_-@_-"/>
    <numFmt numFmtId="199" formatCode="#,##0.000"/>
    <numFmt numFmtId="200" formatCode="#,##0.000;[Red]\-#,##0.000"/>
    <numFmt numFmtId="201" formatCode="_-* #,##0.000_-;\-* #,##0.000_-;_-* &quot;-&quot;??_-;_-@_-"/>
    <numFmt numFmtId="202" formatCode="0.00_ "/>
  </numFmts>
  <fonts count="6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"/>
      <family val="1"/>
    </font>
    <font>
      <u val="single"/>
      <sz val="12"/>
      <color indexed="12"/>
      <name val="Times New Roman"/>
      <family val="1"/>
    </font>
    <font>
      <sz val="14"/>
      <name val="新細明體"/>
      <family val="1"/>
    </font>
    <font>
      <sz val="48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0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8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5" fillId="0" borderId="0" applyNumberFormat="0" applyFont="0" applyBorder="0" applyAlignment="0"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0" fontId="9" fillId="0" borderId="2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0" fillId="23" borderId="5" applyNumberFormat="0" applyFont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3" applyNumberFormat="0" applyAlignment="0" applyProtection="0"/>
    <xf numFmtId="0" fontId="56" fillId="22" borderId="9" applyNumberFormat="0" applyAlignment="0" applyProtection="0"/>
    <xf numFmtId="0" fontId="57" fillId="31" borderId="10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36">
      <alignment/>
      <protection/>
    </xf>
    <xf numFmtId="0" fontId="8" fillId="0" borderId="0" xfId="36" applyAlignment="1">
      <alignment/>
      <protection/>
    </xf>
    <xf numFmtId="0" fontId="0" fillId="0" borderId="0" xfId="0" applyFont="1" applyAlignment="1">
      <alignment/>
    </xf>
    <xf numFmtId="0" fontId="1" fillId="0" borderId="0" xfId="36" applyFont="1">
      <alignment/>
      <protection/>
    </xf>
    <xf numFmtId="0" fontId="8" fillId="0" borderId="0" xfId="36" applyFont="1">
      <alignment/>
      <protection/>
    </xf>
    <xf numFmtId="0" fontId="0" fillId="0" borderId="0" xfId="0" applyBorder="1" applyAlignment="1">
      <alignment/>
    </xf>
    <xf numFmtId="0" fontId="13" fillId="0" borderId="0" xfId="36" applyFont="1">
      <alignment/>
      <protection/>
    </xf>
    <xf numFmtId="189" fontId="13" fillId="0" borderId="0" xfId="36" applyNumberFormat="1" applyFont="1">
      <alignment/>
      <protection/>
    </xf>
    <xf numFmtId="0" fontId="14" fillId="0" borderId="0" xfId="36" applyFont="1" applyAlignment="1">
      <alignment horizontal="center"/>
      <protection/>
    </xf>
    <xf numFmtId="0" fontId="13" fillId="0" borderId="0" xfId="36" applyFont="1" applyAlignment="1">
      <alignment vertical="top"/>
      <protection/>
    </xf>
    <xf numFmtId="0" fontId="16" fillId="0" borderId="0" xfId="36" applyFont="1" applyAlignment="1">
      <alignment horizontal="justify" vertical="top" wrapText="1"/>
      <protection/>
    </xf>
    <xf numFmtId="0" fontId="16" fillId="0" borderId="0" xfId="36" applyFont="1" applyAlignment="1">
      <alignment vertical="top"/>
      <protection/>
    </xf>
    <xf numFmtId="190" fontId="13" fillId="0" borderId="0" xfId="0" applyNumberFormat="1" applyFont="1" applyAlignment="1">
      <alignment horizontal="left"/>
    </xf>
    <xf numFmtId="43" fontId="7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3" fillId="0" borderId="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2" fillId="0" borderId="0" xfId="36" applyFont="1">
      <alignment/>
      <protection/>
    </xf>
    <xf numFmtId="3" fontId="6" fillId="0" borderId="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195" fontId="6" fillId="0" borderId="0" xfId="0" applyNumberFormat="1" applyFont="1" applyBorder="1" applyAlignment="1">
      <alignment horizontal="center"/>
    </xf>
    <xf numFmtId="195" fontId="6" fillId="0" borderId="12" xfId="0" applyNumberFormat="1" applyFont="1" applyBorder="1" applyAlignment="1">
      <alignment horizontal="center"/>
    </xf>
    <xf numFmtId="195" fontId="6" fillId="0" borderId="0" xfId="0" applyNumberFormat="1" applyFont="1" applyBorder="1" applyAlignment="1">
      <alignment/>
    </xf>
    <xf numFmtId="195" fontId="6" fillId="0" borderId="12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43" fontId="6" fillId="0" borderId="12" xfId="0" applyNumberFormat="1" applyFont="1" applyBorder="1" applyAlignment="1">
      <alignment/>
    </xf>
    <xf numFmtId="0" fontId="5" fillId="0" borderId="0" xfId="34" applyFont="1" applyFill="1">
      <alignment vertical="center"/>
      <protection/>
    </xf>
    <xf numFmtId="0" fontId="5" fillId="0" borderId="13" xfId="34" applyFont="1" applyFill="1" applyBorder="1" applyAlignment="1">
      <alignment horizontal="center" vertical="center" wrapText="1"/>
      <protection/>
    </xf>
    <xf numFmtId="0" fontId="5" fillId="0" borderId="14" xfId="34" applyFont="1" applyFill="1" applyBorder="1" applyAlignment="1">
      <alignment horizontal="center" vertical="center" wrapText="1"/>
      <protection/>
    </xf>
    <xf numFmtId="0" fontId="5" fillId="0" borderId="12" xfId="34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43" fontId="7" fillId="0" borderId="0" xfId="0" applyNumberFormat="1" applyFont="1" applyFill="1" applyAlignment="1">
      <alignment horizontal="center" vertical="center"/>
    </xf>
    <xf numFmtId="43" fontId="5" fillId="0" borderId="0" xfId="34" applyNumberFormat="1" applyFont="1" applyFill="1">
      <alignment vertical="center"/>
      <protection/>
    </xf>
    <xf numFmtId="202" fontId="8" fillId="0" borderId="0" xfId="36" applyNumberFormat="1">
      <alignment/>
      <protection/>
    </xf>
    <xf numFmtId="3" fontId="6" fillId="0" borderId="0" xfId="0" applyNumberFormat="1" applyFont="1" applyFill="1" applyBorder="1" applyAlignment="1">
      <alignment horizontal="center"/>
    </xf>
    <xf numFmtId="41" fontId="7" fillId="0" borderId="0" xfId="0" applyNumberFormat="1" applyFont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0" fontId="16" fillId="0" borderId="0" xfId="36" applyFont="1" applyAlignment="1">
      <alignment vertical="top" wrapText="1"/>
      <protection/>
    </xf>
    <xf numFmtId="0" fontId="12" fillId="0" borderId="0" xfId="36" applyFont="1" applyAlignment="1">
      <alignment horizontal="center"/>
      <protection/>
    </xf>
    <xf numFmtId="0" fontId="15" fillId="0" borderId="0" xfId="36" applyFont="1" applyAlignment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8" fillId="0" borderId="15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5" fillId="0" borderId="17" xfId="34" applyFont="1" applyFill="1" applyBorder="1" applyAlignment="1">
      <alignment horizontal="center" vertical="center" wrapText="1"/>
      <protection/>
    </xf>
    <xf numFmtId="0" fontId="5" fillId="0" borderId="18" xfId="34" applyFont="1" applyFill="1" applyBorder="1" applyAlignment="1">
      <alignment horizontal="center" vertical="center" wrapText="1"/>
      <protection/>
    </xf>
    <xf numFmtId="0" fontId="5" fillId="0" borderId="19" xfId="34" applyFont="1" applyFill="1" applyBorder="1" applyAlignment="1">
      <alignment horizontal="center" vertical="center" wrapText="1"/>
      <protection/>
    </xf>
    <xf numFmtId="0" fontId="5" fillId="0" borderId="20" xfId="34" applyFont="1" applyFill="1" applyBorder="1" applyAlignment="1">
      <alignment horizontal="center" vertical="center" wrapText="1"/>
      <protection/>
    </xf>
    <xf numFmtId="0" fontId="5" fillId="0" borderId="21" xfId="34" applyFont="1" applyFill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23" xfId="34" applyFont="1" applyFill="1" applyBorder="1" applyAlignment="1">
      <alignment horizontal="center" vertical="center" wrapText="1"/>
      <protection/>
    </xf>
    <xf numFmtId="0" fontId="18" fillId="0" borderId="23" xfId="34" applyFont="1" applyFill="1" applyBorder="1" applyAlignment="1">
      <alignment horizontal="center" vertical="center" wrapText="1"/>
      <protection/>
    </xf>
    <xf numFmtId="0" fontId="5" fillId="0" borderId="13" xfId="34" applyFont="1" applyFill="1" applyBorder="1" applyAlignment="1">
      <alignment horizontal="center" vertical="center" wrapText="1"/>
      <protection/>
    </xf>
    <xf numFmtId="189" fontId="13" fillId="0" borderId="0" xfId="0" applyNumberFormat="1" applyFont="1" applyAlignment="1">
      <alignment/>
    </xf>
    <xf numFmtId="0" fontId="5" fillId="0" borderId="24" xfId="34" applyFont="1" applyFill="1" applyBorder="1" applyAlignment="1">
      <alignment horizontal="center" vertical="center" wrapText="1"/>
      <protection/>
    </xf>
    <xf numFmtId="0" fontId="5" fillId="0" borderId="15" xfId="34" applyFont="1" applyFill="1" applyBorder="1" applyAlignment="1">
      <alignment horizontal="center" vertical="center" wrapText="1"/>
      <protection/>
    </xf>
    <xf numFmtId="0" fontId="5" fillId="0" borderId="15" xfId="34" applyFont="1" applyFill="1" applyBorder="1" applyAlignment="1">
      <alignment vertical="center"/>
      <protection/>
    </xf>
    <xf numFmtId="0" fontId="5" fillId="0" borderId="25" xfId="34" applyFont="1" applyFill="1" applyBorder="1" applyAlignment="1">
      <alignment horizontal="center" vertical="center" wrapText="1"/>
      <protection/>
    </xf>
    <xf numFmtId="0" fontId="18" fillId="0" borderId="20" xfId="34" applyFont="1" applyFill="1" applyBorder="1" applyAlignment="1">
      <alignment horizontal="center" vertical="center" wrapText="1"/>
      <protection/>
    </xf>
    <xf numFmtId="195" fontId="6" fillId="0" borderId="0" xfId="0" applyNumberFormat="1" applyFont="1" applyBorder="1" applyAlignment="1">
      <alignment horizontal="center"/>
    </xf>
    <xf numFmtId="198" fontId="6" fillId="0" borderId="0" xfId="0" applyNumberFormat="1" applyFont="1" applyBorder="1" applyAlignment="1">
      <alignment horizontal="center"/>
    </xf>
    <xf numFmtId="195" fontId="6" fillId="0" borderId="0" xfId="37" applyNumberFormat="1" applyFont="1" applyBorder="1" applyAlignment="1">
      <alignment horizontal="center"/>
    </xf>
    <xf numFmtId="195" fontId="6" fillId="0" borderId="12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一般 2" xfId="34"/>
    <cellStyle name="一般 3" xfId="35"/>
    <cellStyle name="一般_1土地91" xfId="36"/>
    <cellStyle name="Comma" xfId="37"/>
    <cellStyle name="千分位 2" xfId="38"/>
    <cellStyle name="Comma [0]" xfId="39"/>
    <cellStyle name="中等" xfId="40"/>
    <cellStyle name="合計" xfId="41"/>
    <cellStyle name="好" xfId="42"/>
    <cellStyle name="年資料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東河鄉歷年垃圾清運量</a:t>
            </a:r>
          </a:p>
        </c:rich>
      </c:tx>
      <c:layout>
        <c:manualLayout>
          <c:xMode val="factor"/>
          <c:yMode val="factor"/>
          <c:x val="0.024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2"/>
          <c:w val="0.910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'提要'!$G$7:$G$16</c:f>
              <c:strCache/>
            </c:strRef>
          </c:cat>
          <c:val>
            <c:numRef>
              <c:f>'提要'!$H$7:$H$16</c:f>
              <c:numCache/>
            </c:numRef>
          </c:val>
          <c:smooth val="0"/>
        </c:ser>
        <c:marker val="1"/>
        <c:axId val="2561035"/>
        <c:axId val="23049316"/>
      </c:lineChart>
      <c:catAx>
        <c:axId val="2561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49316"/>
        <c:crosses val="autoZero"/>
        <c:auto val="1"/>
        <c:lblOffset val="100"/>
        <c:tickLblSkip val="1"/>
        <c:noMultiLvlLbl val="0"/>
      </c:catAx>
      <c:valAx>
        <c:axId val="230493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公噸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1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6</xdr:row>
      <xdr:rowOff>104775</xdr:rowOff>
    </xdr:from>
    <xdr:to>
      <xdr:col>4</xdr:col>
      <xdr:colOff>1676400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2933700"/>
        <a:ext cx="57340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20" sqref="J20"/>
    </sheetView>
  </sheetViews>
  <sheetFormatPr defaultColWidth="7.00390625" defaultRowHeight="16.5"/>
  <cols>
    <col min="1" max="1" width="6.25390625" style="8" customWidth="1"/>
    <col min="2" max="2" width="4.375" style="8" customWidth="1"/>
    <col min="3" max="5" width="24.125" style="8" customWidth="1"/>
    <col min="6" max="6" width="7.00390625" style="8" customWidth="1"/>
    <col min="7" max="7" width="4.50390625" style="8" bestFit="1" customWidth="1"/>
    <col min="8" max="16384" width="7.00390625" style="8" customWidth="1"/>
  </cols>
  <sheetData>
    <row r="1" spans="1:5" ht="12">
      <c r="A1" s="14"/>
      <c r="B1" s="14"/>
      <c r="C1" s="14"/>
      <c r="D1" s="14"/>
      <c r="E1" s="15">
        <v>125</v>
      </c>
    </row>
    <row r="2" spans="1:5" ht="66">
      <c r="A2" s="53" t="s">
        <v>3</v>
      </c>
      <c r="B2" s="53"/>
      <c r="C2" s="53"/>
      <c r="D2" s="53"/>
      <c r="E2" s="53"/>
    </row>
    <row r="3" spans="1:5" ht="19.5" customHeight="1">
      <c r="A3" s="16"/>
      <c r="B3" s="16"/>
      <c r="C3" s="16"/>
      <c r="D3" s="14"/>
      <c r="E3" s="14"/>
    </row>
    <row r="4" spans="1:5" s="9" customFormat="1" ht="25.5" customHeight="1">
      <c r="A4" s="54" t="s">
        <v>1</v>
      </c>
      <c r="B4" s="54"/>
      <c r="C4" s="54"/>
      <c r="D4" s="17"/>
      <c r="E4" s="17"/>
    </row>
    <row r="5" spans="1:5" s="9" customFormat="1" ht="25.5" customHeight="1">
      <c r="A5" s="18"/>
      <c r="B5" s="52" t="s">
        <v>2</v>
      </c>
      <c r="C5" s="52"/>
      <c r="D5" s="52"/>
      <c r="E5" s="52"/>
    </row>
    <row r="6" spans="1:8" ht="74.25" customHeight="1">
      <c r="A6" s="19"/>
      <c r="B6" s="19"/>
      <c r="C6" s="52" t="s">
        <v>79</v>
      </c>
      <c r="D6" s="52"/>
      <c r="E6" s="52"/>
      <c r="H6" s="32"/>
    </row>
    <row r="7" spans="1:8" ht="12">
      <c r="A7" s="11"/>
      <c r="B7" s="11"/>
      <c r="C7" s="11"/>
      <c r="D7" s="11"/>
      <c r="E7" s="11"/>
      <c r="G7" s="12" t="s">
        <v>28</v>
      </c>
      <c r="H7" s="8">
        <v>4.75</v>
      </c>
    </row>
    <row r="8" spans="1:8" ht="12">
      <c r="A8" s="11"/>
      <c r="B8" s="11"/>
      <c r="C8" s="11"/>
      <c r="D8" s="11"/>
      <c r="E8" s="11"/>
      <c r="G8" s="12" t="s">
        <v>31</v>
      </c>
      <c r="H8" s="48">
        <v>5</v>
      </c>
    </row>
    <row r="9" spans="1:8" ht="12">
      <c r="A9" s="11"/>
      <c r="B9" s="11"/>
      <c r="C9" s="11"/>
      <c r="D9" s="11"/>
      <c r="E9" s="11"/>
      <c r="G9" s="12" t="s">
        <v>34</v>
      </c>
      <c r="H9" s="8">
        <v>4.48</v>
      </c>
    </row>
    <row r="10" spans="1:8" ht="12">
      <c r="A10" s="11"/>
      <c r="B10" s="11"/>
      <c r="C10" s="11"/>
      <c r="D10" s="11"/>
      <c r="E10" s="11"/>
      <c r="G10" s="12" t="s">
        <v>37</v>
      </c>
      <c r="H10" s="8">
        <v>4.67</v>
      </c>
    </row>
    <row r="11" spans="1:8" ht="12">
      <c r="A11" s="11"/>
      <c r="B11" s="11"/>
      <c r="C11" s="11"/>
      <c r="D11" s="11"/>
      <c r="E11" s="11"/>
      <c r="G11" s="12" t="s">
        <v>38</v>
      </c>
      <c r="H11" s="8">
        <v>4.66</v>
      </c>
    </row>
    <row r="12" spans="1:8" ht="12">
      <c r="A12" s="11"/>
      <c r="B12" s="11"/>
      <c r="C12" s="11"/>
      <c r="D12" s="11"/>
      <c r="E12" s="11"/>
      <c r="G12" s="12" t="s">
        <v>50</v>
      </c>
      <c r="H12" s="48">
        <v>3.2</v>
      </c>
    </row>
    <row r="13" spans="1:8" ht="12">
      <c r="A13" s="11"/>
      <c r="B13" s="11"/>
      <c r="C13" s="11"/>
      <c r="D13" s="11"/>
      <c r="E13" s="11"/>
      <c r="G13" s="12" t="s">
        <v>71</v>
      </c>
      <c r="H13" s="8">
        <v>2.86</v>
      </c>
    </row>
    <row r="14" spans="1:8" ht="12">
      <c r="A14" s="11"/>
      <c r="B14" s="11"/>
      <c r="C14" s="11"/>
      <c r="D14" s="11"/>
      <c r="E14" s="11"/>
      <c r="G14" s="12" t="s">
        <v>75</v>
      </c>
      <c r="H14" s="8">
        <v>2.78</v>
      </c>
    </row>
    <row r="15" spans="1:8" ht="12">
      <c r="A15" s="11"/>
      <c r="B15" s="11"/>
      <c r="C15" s="11"/>
      <c r="D15" s="11"/>
      <c r="E15" s="11"/>
      <c r="G15" s="12" t="s">
        <v>78</v>
      </c>
      <c r="H15" s="8">
        <v>2.65</v>
      </c>
    </row>
    <row r="16" spans="1:8" ht="12">
      <c r="A16" s="11"/>
      <c r="B16" s="11"/>
      <c r="C16" s="11"/>
      <c r="D16" s="11"/>
      <c r="E16" s="11"/>
      <c r="G16" s="12" t="s">
        <v>80</v>
      </c>
      <c r="H16" s="8">
        <v>2.51</v>
      </c>
    </row>
    <row r="17" spans="1:7" ht="12">
      <c r="A17" s="11"/>
      <c r="B17" s="11"/>
      <c r="C17" s="11"/>
      <c r="D17" s="11"/>
      <c r="E17" s="11"/>
      <c r="G17" s="12"/>
    </row>
    <row r="18" spans="1:7" ht="12">
      <c r="A18" s="11"/>
      <c r="B18" s="11"/>
      <c r="C18" s="11"/>
      <c r="D18" s="11"/>
      <c r="E18" s="11"/>
      <c r="G18" s="12"/>
    </row>
    <row r="19" spans="1:7" ht="12">
      <c r="A19" s="11"/>
      <c r="B19" s="11"/>
      <c r="C19" s="11"/>
      <c r="D19" s="11"/>
      <c r="E19" s="11"/>
      <c r="G19" s="12"/>
    </row>
    <row r="20" spans="1:5" ht="12">
      <c r="A20" s="11"/>
      <c r="B20" s="11"/>
      <c r="C20" s="11"/>
      <c r="D20" s="11"/>
      <c r="E20" s="11"/>
    </row>
    <row r="21" spans="1:5" ht="12">
      <c r="A21" s="11"/>
      <c r="B21" s="11"/>
      <c r="C21" s="11"/>
      <c r="D21" s="11"/>
      <c r="E21" s="11"/>
    </row>
    <row r="22" spans="1:5" ht="12">
      <c r="A22" s="11"/>
      <c r="B22" s="11"/>
      <c r="C22" s="11"/>
      <c r="D22" s="11"/>
      <c r="E22" s="11"/>
    </row>
    <row r="23" spans="1:5" ht="12">
      <c r="A23" s="11"/>
      <c r="B23" s="11"/>
      <c r="C23" s="11"/>
      <c r="D23" s="11"/>
      <c r="E23" s="11"/>
    </row>
    <row r="24" spans="1:5" ht="12">
      <c r="A24" s="11"/>
      <c r="B24" s="11"/>
      <c r="C24" s="11"/>
      <c r="D24" s="11"/>
      <c r="E24" s="11"/>
    </row>
    <row r="25" spans="1:5" ht="12">
      <c r="A25" s="11"/>
      <c r="B25" s="11"/>
      <c r="C25" s="11"/>
      <c r="D25" s="11"/>
      <c r="E25" s="11"/>
    </row>
    <row r="26" spans="1:5" ht="12">
      <c r="A26" s="11"/>
      <c r="B26" s="11"/>
      <c r="C26" s="11"/>
      <c r="D26" s="11"/>
      <c r="E26" s="11"/>
    </row>
    <row r="27" spans="1:5" ht="12">
      <c r="A27" s="11"/>
      <c r="B27" s="11"/>
      <c r="C27" s="11"/>
      <c r="D27" s="11"/>
      <c r="E27" s="11"/>
    </row>
    <row r="28" spans="1:5" ht="12">
      <c r="A28" s="11"/>
      <c r="B28" s="11"/>
      <c r="C28" s="11"/>
      <c r="D28" s="11"/>
      <c r="E28" s="11"/>
    </row>
    <row r="29" spans="1:5" ht="12">
      <c r="A29" s="11"/>
      <c r="B29" s="11"/>
      <c r="C29" s="11"/>
      <c r="D29" s="11"/>
      <c r="E29" s="11"/>
    </row>
  </sheetData>
  <sheetProtection/>
  <mergeCells count="4">
    <mergeCell ref="C6:E6"/>
    <mergeCell ref="A2:E2"/>
    <mergeCell ref="A4:C4"/>
    <mergeCell ref="B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9" sqref="J9"/>
    </sheetView>
  </sheetViews>
  <sheetFormatPr defaultColWidth="9.00390625" defaultRowHeight="16.5"/>
  <cols>
    <col min="1" max="1" width="10.75390625" style="0" customWidth="1"/>
    <col min="2" max="9" width="9.375" style="0" customWidth="1"/>
    <col min="10" max="14" width="10.50390625" style="0" customWidth="1"/>
    <col min="15" max="17" width="10.125" style="0" customWidth="1"/>
  </cols>
  <sheetData>
    <row r="1" spans="1:17" s="26" customFormat="1" ht="12">
      <c r="A1" s="20">
        <f>'提要'!E1+1</f>
        <v>126</v>
      </c>
      <c r="P1" s="69">
        <f>A1+1</f>
        <v>127</v>
      </c>
      <c r="Q1" s="69"/>
    </row>
    <row r="2" spans="1:17" s="10" customFormat="1" ht="24.75" customHeight="1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45" t="s">
        <v>47</v>
      </c>
      <c r="K2" s="45"/>
      <c r="L2" s="45"/>
      <c r="M2" s="45"/>
      <c r="N2" s="45"/>
      <c r="O2" s="45"/>
      <c r="P2" s="45"/>
      <c r="Q2" s="45"/>
    </row>
    <row r="3" spans="1:17" s="26" customFormat="1" ht="13.5" customHeight="1" thickBot="1">
      <c r="A3" s="27" t="s">
        <v>5</v>
      </c>
      <c r="B3" s="23"/>
      <c r="C3" s="23"/>
      <c r="D3" s="23"/>
      <c r="E3" s="23"/>
      <c r="F3" s="23"/>
      <c r="G3" s="24"/>
      <c r="H3" s="23"/>
      <c r="I3" s="23"/>
      <c r="J3" s="23"/>
      <c r="K3" s="25"/>
      <c r="L3" s="23"/>
      <c r="M3" s="23"/>
      <c r="N3" s="23"/>
      <c r="O3" s="23"/>
      <c r="P3" s="23"/>
      <c r="Q3" s="24" t="s">
        <v>6</v>
      </c>
    </row>
    <row r="4" spans="1:17" s="41" customFormat="1" ht="26.25" customHeight="1">
      <c r="A4" s="63" t="s">
        <v>54</v>
      </c>
      <c r="B4" s="71" t="s">
        <v>55</v>
      </c>
      <c r="C4" s="71"/>
      <c r="D4" s="71"/>
      <c r="E4" s="72"/>
      <c r="F4" s="72"/>
      <c r="G4" s="72"/>
      <c r="H4" s="72"/>
      <c r="I4" s="72"/>
      <c r="J4" s="56" t="s">
        <v>51</v>
      </c>
      <c r="K4" s="56"/>
      <c r="L4" s="56"/>
      <c r="M4" s="56"/>
      <c r="N4" s="57"/>
      <c r="O4" s="58" t="s">
        <v>56</v>
      </c>
      <c r="P4" s="58" t="s">
        <v>74</v>
      </c>
      <c r="Q4" s="73" t="s">
        <v>57</v>
      </c>
    </row>
    <row r="5" spans="1:17" s="41" customFormat="1" ht="15.75" customHeight="1">
      <c r="A5" s="64"/>
      <c r="B5" s="66" t="s">
        <v>58</v>
      </c>
      <c r="C5" s="66"/>
      <c r="D5" s="66"/>
      <c r="E5" s="66"/>
      <c r="F5" s="66"/>
      <c r="G5" s="66"/>
      <c r="H5" s="66"/>
      <c r="I5" s="66"/>
      <c r="J5" s="67" t="s">
        <v>52</v>
      </c>
      <c r="K5" s="67"/>
      <c r="L5" s="67"/>
      <c r="M5" s="67"/>
      <c r="N5" s="74"/>
      <c r="O5" s="59"/>
      <c r="P5" s="59"/>
      <c r="Q5" s="68"/>
    </row>
    <row r="6" spans="1:17" s="41" customFormat="1" ht="16.5" customHeight="1">
      <c r="A6" s="64"/>
      <c r="B6" s="66" t="s">
        <v>59</v>
      </c>
      <c r="C6" s="66"/>
      <c r="D6" s="66"/>
      <c r="E6" s="61"/>
      <c r="F6" s="61" t="s">
        <v>60</v>
      </c>
      <c r="G6" s="59"/>
      <c r="H6" s="59"/>
      <c r="I6" s="42" t="s">
        <v>61</v>
      </c>
      <c r="J6" s="67" t="s">
        <v>53</v>
      </c>
      <c r="K6" s="61"/>
      <c r="L6" s="68" t="s">
        <v>62</v>
      </c>
      <c r="M6" s="66"/>
      <c r="N6" s="61"/>
      <c r="O6" s="59"/>
      <c r="P6" s="59"/>
      <c r="Q6" s="68"/>
    </row>
    <row r="7" spans="1:17" s="41" customFormat="1" ht="33" customHeight="1">
      <c r="A7" s="64"/>
      <c r="B7" s="61" t="s">
        <v>63</v>
      </c>
      <c r="C7" s="59" t="s">
        <v>64</v>
      </c>
      <c r="D7" s="59" t="s">
        <v>65</v>
      </c>
      <c r="E7" s="59" t="s">
        <v>66</v>
      </c>
      <c r="F7" s="61" t="s">
        <v>63</v>
      </c>
      <c r="G7" s="59" t="s">
        <v>64</v>
      </c>
      <c r="H7" s="59" t="s">
        <v>66</v>
      </c>
      <c r="I7" s="68" t="s">
        <v>63</v>
      </c>
      <c r="J7" s="61" t="s">
        <v>67</v>
      </c>
      <c r="K7" s="59" t="s">
        <v>68</v>
      </c>
      <c r="L7" s="61" t="s">
        <v>63</v>
      </c>
      <c r="M7" s="59" t="s">
        <v>67</v>
      </c>
      <c r="N7" s="59" t="s">
        <v>68</v>
      </c>
      <c r="O7" s="59"/>
      <c r="P7" s="59"/>
      <c r="Q7" s="68"/>
    </row>
    <row r="8" spans="1:17" s="41" customFormat="1" ht="60.75" customHeight="1" thickBot="1">
      <c r="A8" s="65"/>
      <c r="B8" s="62"/>
      <c r="C8" s="60"/>
      <c r="D8" s="60"/>
      <c r="E8" s="60"/>
      <c r="F8" s="62"/>
      <c r="G8" s="60"/>
      <c r="H8" s="60"/>
      <c r="I8" s="70"/>
      <c r="J8" s="62"/>
      <c r="K8" s="60"/>
      <c r="L8" s="62"/>
      <c r="M8" s="60"/>
      <c r="N8" s="60"/>
      <c r="O8" s="60"/>
      <c r="P8" s="60"/>
      <c r="Q8" s="70"/>
    </row>
    <row r="9" spans="1:19" s="41" customFormat="1" ht="48.75" customHeight="1">
      <c r="A9" s="30" t="s">
        <v>26</v>
      </c>
      <c r="B9" s="21">
        <f aca="true" t="shared" si="0" ref="B9:B16">C9+D9+E9</f>
        <v>1732</v>
      </c>
      <c r="C9" s="21">
        <v>1732</v>
      </c>
      <c r="D9" s="21">
        <v>0</v>
      </c>
      <c r="E9" s="21">
        <v>0</v>
      </c>
      <c r="F9" s="46">
        <f aca="true" t="shared" si="1" ref="F9:F14">G9+H9</f>
        <v>132.4</v>
      </c>
      <c r="G9" s="21">
        <v>132.4</v>
      </c>
      <c r="H9" s="21">
        <v>0</v>
      </c>
      <c r="I9" s="46">
        <f aca="true" t="shared" si="2" ref="I9:I14">J9+K9</f>
        <v>35.8</v>
      </c>
      <c r="J9" s="21">
        <v>35.8</v>
      </c>
      <c r="K9" s="21">
        <v>0</v>
      </c>
      <c r="L9" s="21">
        <f aca="true" t="shared" si="3" ref="L9:L15">M9+N9</f>
        <v>467.03</v>
      </c>
      <c r="M9" s="21">
        <v>137.25</v>
      </c>
      <c r="N9" s="21">
        <v>329.78</v>
      </c>
      <c r="O9" s="21">
        <v>4.75</v>
      </c>
      <c r="P9" s="21">
        <v>0.51</v>
      </c>
      <c r="Q9" s="21">
        <v>24.68</v>
      </c>
      <c r="S9" s="47"/>
    </row>
    <row r="10" spans="1:19" s="41" customFormat="1" ht="48.75" customHeight="1">
      <c r="A10" s="30" t="s">
        <v>29</v>
      </c>
      <c r="B10" s="21">
        <f t="shared" si="0"/>
        <v>1824</v>
      </c>
      <c r="C10" s="21">
        <v>1824</v>
      </c>
      <c r="D10" s="21">
        <v>0</v>
      </c>
      <c r="E10" s="21">
        <v>0</v>
      </c>
      <c r="F10" s="46">
        <f t="shared" si="1"/>
        <v>96.2</v>
      </c>
      <c r="G10" s="21">
        <v>96.2</v>
      </c>
      <c r="H10" s="21">
        <v>0</v>
      </c>
      <c r="I10" s="46">
        <f t="shared" si="2"/>
        <v>62</v>
      </c>
      <c r="J10" s="21">
        <v>62</v>
      </c>
      <c r="K10" s="21">
        <v>0</v>
      </c>
      <c r="L10" s="21">
        <f t="shared" si="3"/>
        <v>890.29</v>
      </c>
      <c r="M10" s="21">
        <v>362.87</v>
      </c>
      <c r="N10" s="21">
        <v>527.42</v>
      </c>
      <c r="O10" s="21">
        <v>5</v>
      </c>
      <c r="P10" s="21">
        <v>0.53</v>
      </c>
      <c r="Q10" s="21">
        <v>36.19</v>
      </c>
      <c r="S10" s="47"/>
    </row>
    <row r="11" spans="1:19" s="41" customFormat="1" ht="48.75" customHeight="1">
      <c r="A11" s="30" t="s">
        <v>32</v>
      </c>
      <c r="B11" s="21">
        <f t="shared" si="0"/>
        <v>1635</v>
      </c>
      <c r="C11" s="21">
        <v>1635</v>
      </c>
      <c r="D11" s="21">
        <v>0</v>
      </c>
      <c r="E11" s="21">
        <v>0</v>
      </c>
      <c r="F11" s="46">
        <f t="shared" si="1"/>
        <v>121.6</v>
      </c>
      <c r="G11" s="21">
        <v>121.6</v>
      </c>
      <c r="H11" s="21">
        <v>0</v>
      </c>
      <c r="I11" s="46">
        <f t="shared" si="2"/>
        <v>65</v>
      </c>
      <c r="J11" s="21">
        <v>65</v>
      </c>
      <c r="K11" s="21">
        <v>0</v>
      </c>
      <c r="L11" s="21">
        <f t="shared" si="3"/>
        <v>767.59</v>
      </c>
      <c r="M11" s="21">
        <v>292.97</v>
      </c>
      <c r="N11" s="21">
        <v>474.62</v>
      </c>
      <c r="O11" s="21">
        <v>4.48</v>
      </c>
      <c r="P11" s="21">
        <v>0.48</v>
      </c>
      <c r="Q11" s="21">
        <v>36.78</v>
      </c>
      <c r="S11" s="47"/>
    </row>
    <row r="12" spans="1:19" s="41" customFormat="1" ht="48.75" customHeight="1">
      <c r="A12" s="30" t="s">
        <v>35</v>
      </c>
      <c r="B12" s="21">
        <f t="shared" si="0"/>
        <v>1704</v>
      </c>
      <c r="C12" s="21">
        <v>1704</v>
      </c>
      <c r="D12" s="21">
        <v>0</v>
      </c>
      <c r="E12" s="21">
        <v>0</v>
      </c>
      <c r="F12" s="46">
        <f t="shared" si="1"/>
        <v>143</v>
      </c>
      <c r="G12" s="21">
        <v>143</v>
      </c>
      <c r="H12" s="21">
        <v>0</v>
      </c>
      <c r="I12" s="46">
        <f t="shared" si="2"/>
        <v>65.6</v>
      </c>
      <c r="J12" s="21">
        <v>65.6</v>
      </c>
      <c r="K12" s="21">
        <v>0</v>
      </c>
      <c r="L12" s="21">
        <f t="shared" si="3"/>
        <v>727.4300000000001</v>
      </c>
      <c r="M12" s="21">
        <v>332.99</v>
      </c>
      <c r="N12" s="21">
        <v>394.44</v>
      </c>
      <c r="O12" s="21">
        <v>4.67</v>
      </c>
      <c r="P12" s="21">
        <v>0.51</v>
      </c>
      <c r="Q12" s="21">
        <v>35.46</v>
      </c>
      <c r="S12" s="47"/>
    </row>
    <row r="13" spans="1:19" s="41" customFormat="1" ht="48.75" customHeight="1">
      <c r="A13" s="30" t="s">
        <v>45</v>
      </c>
      <c r="B13" s="21">
        <f t="shared" si="0"/>
        <v>1702</v>
      </c>
      <c r="C13" s="21">
        <v>1702</v>
      </c>
      <c r="D13" s="21">
        <v>0</v>
      </c>
      <c r="E13" s="21">
        <v>0</v>
      </c>
      <c r="F13" s="46">
        <f t="shared" si="1"/>
        <v>127.7</v>
      </c>
      <c r="G13" s="21">
        <v>127.7</v>
      </c>
      <c r="H13" s="21">
        <v>0</v>
      </c>
      <c r="I13" s="46">
        <f t="shared" si="2"/>
        <v>72</v>
      </c>
      <c r="J13" s="21">
        <v>72</v>
      </c>
      <c r="K13" s="21">
        <v>0</v>
      </c>
      <c r="L13" s="21">
        <f t="shared" si="3"/>
        <v>732.2</v>
      </c>
      <c r="M13" s="21">
        <v>320.26</v>
      </c>
      <c r="N13" s="21">
        <v>411.94</v>
      </c>
      <c r="O13" s="21">
        <v>4.66</v>
      </c>
      <c r="P13" s="21">
        <v>0.52</v>
      </c>
      <c r="Q13" s="21">
        <v>34.74</v>
      </c>
      <c r="S13" s="47"/>
    </row>
    <row r="14" spans="1:19" s="41" customFormat="1" ht="48.75" customHeight="1">
      <c r="A14" s="30" t="s">
        <v>48</v>
      </c>
      <c r="B14" s="21">
        <f t="shared" si="0"/>
        <v>1168.49</v>
      </c>
      <c r="C14" s="21">
        <v>1168.49</v>
      </c>
      <c r="D14" s="21">
        <v>0</v>
      </c>
      <c r="E14" s="21">
        <v>0</v>
      </c>
      <c r="F14" s="46">
        <f t="shared" si="1"/>
        <v>122.9</v>
      </c>
      <c r="G14" s="21">
        <v>122.9</v>
      </c>
      <c r="H14" s="21">
        <v>0</v>
      </c>
      <c r="I14" s="46">
        <f t="shared" si="2"/>
        <v>41.6</v>
      </c>
      <c r="J14" s="21">
        <v>41.6</v>
      </c>
      <c r="K14" s="21">
        <v>0</v>
      </c>
      <c r="L14" s="21">
        <f t="shared" si="3"/>
        <v>615.76</v>
      </c>
      <c r="M14" s="21">
        <v>235.2</v>
      </c>
      <c r="N14" s="21">
        <v>380.56</v>
      </c>
      <c r="O14" s="21">
        <v>3.2</v>
      </c>
      <c r="P14" s="21">
        <v>0.36</v>
      </c>
      <c r="Q14" s="21">
        <v>39.42</v>
      </c>
      <c r="S14" s="47"/>
    </row>
    <row r="15" spans="1:19" s="41" customFormat="1" ht="48.75" customHeight="1">
      <c r="A15" s="30" t="s">
        <v>69</v>
      </c>
      <c r="B15" s="21">
        <f t="shared" si="0"/>
        <v>1043.58</v>
      </c>
      <c r="C15" s="21">
        <v>1043.58</v>
      </c>
      <c r="D15" s="21">
        <v>0</v>
      </c>
      <c r="E15" s="21">
        <v>0</v>
      </c>
      <c r="F15" s="46">
        <f>G15+H15</f>
        <v>33.09</v>
      </c>
      <c r="G15" s="46">
        <v>33.09</v>
      </c>
      <c r="H15" s="46">
        <v>0</v>
      </c>
      <c r="I15" s="46">
        <f>J15+K15</f>
        <v>31.95</v>
      </c>
      <c r="J15" s="46">
        <v>30.48</v>
      </c>
      <c r="K15" s="46">
        <v>1.47</v>
      </c>
      <c r="L15" s="46">
        <f t="shared" si="3"/>
        <v>633.65</v>
      </c>
      <c r="M15" s="21">
        <v>204.1</v>
      </c>
      <c r="N15" s="21">
        <v>429.55</v>
      </c>
      <c r="O15" s="21">
        <v>2.86</v>
      </c>
      <c r="P15" s="21">
        <v>0.33</v>
      </c>
      <c r="Q15" s="21">
        <v>38.51</v>
      </c>
      <c r="S15" s="47"/>
    </row>
    <row r="16" spans="1:19" s="41" customFormat="1" ht="48.75" customHeight="1">
      <c r="A16" s="30" t="s">
        <v>73</v>
      </c>
      <c r="B16" s="21">
        <f t="shared" si="0"/>
        <v>1012.91</v>
      </c>
      <c r="C16" s="21">
        <v>1012.91</v>
      </c>
      <c r="D16" s="21">
        <v>0</v>
      </c>
      <c r="E16" s="21">
        <v>0</v>
      </c>
      <c r="F16" s="46">
        <f>G16+H16</f>
        <v>14.4</v>
      </c>
      <c r="G16" s="46">
        <v>14.4</v>
      </c>
      <c r="H16" s="46">
        <v>0</v>
      </c>
      <c r="I16" s="46">
        <f>J16+K16</f>
        <v>5.7</v>
      </c>
      <c r="J16" s="46">
        <v>5.7</v>
      </c>
      <c r="K16" s="46">
        <v>0</v>
      </c>
      <c r="L16" s="46">
        <f>M16+N16</f>
        <v>732.5</v>
      </c>
      <c r="M16" s="21">
        <v>208.43</v>
      </c>
      <c r="N16" s="21">
        <v>524.07</v>
      </c>
      <c r="O16" s="46">
        <v>2.78</v>
      </c>
      <c r="P16" s="21">
        <v>0.32</v>
      </c>
      <c r="Q16" s="21">
        <v>41.9</v>
      </c>
      <c r="S16" s="47"/>
    </row>
    <row r="17" spans="1:19" s="41" customFormat="1" ht="48.75" customHeight="1">
      <c r="A17" s="30" t="s">
        <v>77</v>
      </c>
      <c r="B17" s="21">
        <v>966.87</v>
      </c>
      <c r="C17" s="21">
        <v>966.87</v>
      </c>
      <c r="D17" s="21">
        <v>0</v>
      </c>
      <c r="E17" s="21">
        <v>0</v>
      </c>
      <c r="F17" s="46">
        <v>14.51</v>
      </c>
      <c r="G17" s="46">
        <v>14.51</v>
      </c>
      <c r="H17" s="46">
        <v>0</v>
      </c>
      <c r="I17" s="46">
        <v>341.335</v>
      </c>
      <c r="J17" s="46">
        <v>341.335</v>
      </c>
      <c r="K17" s="46">
        <v>0</v>
      </c>
      <c r="L17" s="46">
        <v>899.33</v>
      </c>
      <c r="M17" s="21">
        <v>229.73</v>
      </c>
      <c r="N17" s="21">
        <v>666.6</v>
      </c>
      <c r="O17" s="46">
        <v>2.65</v>
      </c>
      <c r="P17" s="21">
        <v>0.31</v>
      </c>
      <c r="Q17" s="21">
        <v>56.48</v>
      </c>
      <c r="S17" s="47"/>
    </row>
    <row r="18" spans="1:19" s="41" customFormat="1" ht="48.75" customHeight="1">
      <c r="A18" s="30" t="s">
        <v>81</v>
      </c>
      <c r="B18" s="50">
        <v>33492</v>
      </c>
      <c r="C18" s="50">
        <v>32772</v>
      </c>
      <c r="D18" s="50">
        <v>608</v>
      </c>
      <c r="E18" s="50">
        <v>112</v>
      </c>
      <c r="F18" s="51">
        <v>602</v>
      </c>
      <c r="G18" s="51">
        <v>601</v>
      </c>
      <c r="H18" s="51">
        <v>1</v>
      </c>
      <c r="I18" s="51">
        <v>8236</v>
      </c>
      <c r="J18" s="51" t="s">
        <v>82</v>
      </c>
      <c r="K18" s="51" t="s">
        <v>82</v>
      </c>
      <c r="L18" s="51">
        <v>49546</v>
      </c>
      <c r="M18" s="50">
        <v>11296</v>
      </c>
      <c r="N18" s="50">
        <v>38249</v>
      </c>
      <c r="O18" s="46">
        <v>2.51</v>
      </c>
      <c r="P18" s="21">
        <v>1.148</v>
      </c>
      <c r="Q18" s="21">
        <v>63</v>
      </c>
      <c r="S18" s="47"/>
    </row>
    <row r="19" spans="1:17" s="41" customFormat="1" ht="6.75" customHeight="1" thickBot="1">
      <c r="A19" s="31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ht="15.75">
      <c r="A20" s="22" t="s">
        <v>46</v>
      </c>
    </row>
  </sheetData>
  <sheetProtection/>
  <mergeCells count="27">
    <mergeCell ref="P1:Q1"/>
    <mergeCell ref="H7:H8"/>
    <mergeCell ref="I7:I8"/>
    <mergeCell ref="J7:J8"/>
    <mergeCell ref="K7:K8"/>
    <mergeCell ref="L7:L8"/>
    <mergeCell ref="B4:I4"/>
    <mergeCell ref="Q4:Q8"/>
    <mergeCell ref="B5:I5"/>
    <mergeCell ref="J5:N5"/>
    <mergeCell ref="B6:E6"/>
    <mergeCell ref="F6:H6"/>
    <mergeCell ref="J6:K6"/>
    <mergeCell ref="L6:N6"/>
    <mergeCell ref="B7:B8"/>
    <mergeCell ref="C7:C8"/>
    <mergeCell ref="M7:M8"/>
    <mergeCell ref="A2:I2"/>
    <mergeCell ref="J4:N4"/>
    <mergeCell ref="O4:O8"/>
    <mergeCell ref="P4:P8"/>
    <mergeCell ref="D7:D8"/>
    <mergeCell ref="E7:E8"/>
    <mergeCell ref="F7:F8"/>
    <mergeCell ref="N7:N8"/>
    <mergeCell ref="A4:A8"/>
    <mergeCell ref="G7:G8"/>
  </mergeCells>
  <printOptions/>
  <pageMargins left="0.75" right="0.75" top="1" bottom="0.7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3">
      <selection activeCell="J19" sqref="J19"/>
    </sheetView>
  </sheetViews>
  <sheetFormatPr defaultColWidth="9.00390625" defaultRowHeight="16.5"/>
  <cols>
    <col min="1" max="1" width="13.25390625" style="0" customWidth="1"/>
    <col min="2" max="2" width="13.75390625" style="0" customWidth="1"/>
    <col min="3" max="3" width="12.50390625" style="0" customWidth="1"/>
    <col min="4" max="9" width="7.25390625" style="0" customWidth="1"/>
    <col min="10" max="10" width="13.25390625" style="0" customWidth="1"/>
    <col min="11" max="12" width="11.75390625" style="0" customWidth="1"/>
    <col min="13" max="14" width="7.625" style="0" customWidth="1"/>
    <col min="15" max="15" width="10.50390625" style="0" customWidth="1"/>
    <col min="16" max="16" width="6.375" style="0" customWidth="1"/>
    <col min="17" max="17" width="7.50390625" style="0" bestFit="1" customWidth="1"/>
    <col min="18" max="18" width="6.50390625" style="0" customWidth="1"/>
    <col min="19" max="20" width="12.125" style="0" customWidth="1"/>
  </cols>
  <sheetData>
    <row r="1" spans="1:18" s="26" customFormat="1" ht="12">
      <c r="A1" s="20">
        <f>'9-1垃圾'!A1+2</f>
        <v>128</v>
      </c>
      <c r="J1" s="20"/>
      <c r="Q1" s="69">
        <f>A1+1</f>
        <v>129</v>
      </c>
      <c r="R1" s="69"/>
    </row>
    <row r="2" spans="1:18" ht="22.5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114" t="s">
        <v>43</v>
      </c>
      <c r="K2" s="114"/>
      <c r="L2" s="114"/>
      <c r="M2" s="114"/>
      <c r="N2" s="114"/>
      <c r="O2" s="114"/>
      <c r="P2" s="114"/>
      <c r="Q2" s="114"/>
      <c r="R2" s="114"/>
    </row>
    <row r="3" spans="1:18" ht="19.5">
      <c r="A3" s="86" t="s">
        <v>41</v>
      </c>
      <c r="B3" s="87"/>
      <c r="C3" s="87"/>
      <c r="D3" s="87"/>
      <c r="E3" s="87"/>
      <c r="F3" s="87"/>
      <c r="G3" s="87"/>
      <c r="H3" s="87"/>
      <c r="I3" s="87"/>
      <c r="J3" s="86" t="s">
        <v>42</v>
      </c>
      <c r="K3" s="87"/>
      <c r="L3" s="87"/>
      <c r="M3" s="87"/>
      <c r="N3" s="87"/>
      <c r="O3" s="87"/>
      <c r="P3" s="87"/>
      <c r="Q3" s="87"/>
      <c r="R3" s="87"/>
    </row>
    <row r="4" spans="1:18" ht="13.5" customHeight="1" thickBot="1">
      <c r="A4" s="27" t="s">
        <v>13</v>
      </c>
      <c r="B4" s="29"/>
      <c r="C4" s="29"/>
      <c r="D4" s="29"/>
      <c r="E4" s="29"/>
      <c r="F4" s="29"/>
      <c r="G4" s="29"/>
      <c r="H4" s="29"/>
      <c r="I4" s="24"/>
      <c r="J4" s="27"/>
      <c r="K4" s="29"/>
      <c r="L4" s="29"/>
      <c r="M4" s="29"/>
      <c r="N4" s="29"/>
      <c r="O4" s="29"/>
      <c r="P4" s="29"/>
      <c r="Q4" s="29"/>
      <c r="R4" s="24" t="s">
        <v>6</v>
      </c>
    </row>
    <row r="5" spans="1:20" ht="23.25" customHeight="1">
      <c r="A5" s="98" t="s">
        <v>7</v>
      </c>
      <c r="B5" s="79" t="s">
        <v>14</v>
      </c>
      <c r="C5" s="89" t="s">
        <v>8</v>
      </c>
      <c r="D5" s="90"/>
      <c r="E5" s="90"/>
      <c r="F5" s="90"/>
      <c r="G5" s="90"/>
      <c r="H5" s="90"/>
      <c r="I5" s="90"/>
      <c r="J5" s="98" t="s">
        <v>19</v>
      </c>
      <c r="K5" s="112" t="s">
        <v>20</v>
      </c>
      <c r="L5" s="90"/>
      <c r="M5" s="90"/>
      <c r="N5" s="90"/>
      <c r="O5" s="90"/>
      <c r="P5" s="113"/>
      <c r="Q5" s="109" t="s">
        <v>21</v>
      </c>
      <c r="R5" s="103" t="s">
        <v>22</v>
      </c>
      <c r="S5" s="2"/>
      <c r="T5" s="3"/>
    </row>
    <row r="6" spans="1:20" ht="23.25" customHeight="1">
      <c r="A6" s="64"/>
      <c r="B6" s="80"/>
      <c r="C6" s="91" t="s">
        <v>9</v>
      </c>
      <c r="D6" s="92" t="s">
        <v>0</v>
      </c>
      <c r="E6" s="93"/>
      <c r="F6" s="93"/>
      <c r="G6" s="93"/>
      <c r="H6" s="93"/>
      <c r="I6" s="93"/>
      <c r="J6" s="64"/>
      <c r="K6" s="106" t="s">
        <v>15</v>
      </c>
      <c r="L6" s="93"/>
      <c r="M6" s="93"/>
      <c r="N6" s="93"/>
      <c r="O6" s="93"/>
      <c r="P6" s="107"/>
      <c r="Q6" s="110"/>
      <c r="R6" s="104"/>
      <c r="S6" s="2"/>
      <c r="T6" s="4"/>
    </row>
    <row r="7" spans="1:20" ht="40.5" customHeight="1">
      <c r="A7" s="64"/>
      <c r="B7" s="80"/>
      <c r="C7" s="80"/>
      <c r="D7" s="82" t="s">
        <v>10</v>
      </c>
      <c r="E7" s="83"/>
      <c r="F7" s="94" t="s">
        <v>11</v>
      </c>
      <c r="G7" s="64"/>
      <c r="H7" s="82" t="s">
        <v>12</v>
      </c>
      <c r="I7" s="96"/>
      <c r="J7" s="64"/>
      <c r="K7" s="108" t="s">
        <v>16</v>
      </c>
      <c r="L7" s="100" t="s">
        <v>17</v>
      </c>
      <c r="M7" s="82" t="s">
        <v>18</v>
      </c>
      <c r="N7" s="83"/>
      <c r="O7" s="101" t="s">
        <v>25</v>
      </c>
      <c r="P7" s="99" t="s">
        <v>23</v>
      </c>
      <c r="Q7" s="110"/>
      <c r="R7" s="104"/>
      <c r="S7" s="6"/>
      <c r="T7" s="3"/>
    </row>
    <row r="8" spans="1:20" ht="40.5" customHeight="1" thickBot="1">
      <c r="A8" s="65"/>
      <c r="B8" s="81"/>
      <c r="C8" s="81"/>
      <c r="D8" s="84"/>
      <c r="E8" s="85"/>
      <c r="F8" s="95"/>
      <c r="G8" s="65"/>
      <c r="H8" s="84"/>
      <c r="I8" s="97"/>
      <c r="J8" s="65"/>
      <c r="K8" s="65"/>
      <c r="L8" s="81"/>
      <c r="M8" s="84"/>
      <c r="N8" s="85"/>
      <c r="O8" s="102"/>
      <c r="P8" s="81"/>
      <c r="Q8" s="111"/>
      <c r="R8" s="105"/>
      <c r="S8" s="7"/>
      <c r="T8" s="5"/>
    </row>
    <row r="9" spans="1:18" ht="46.5" customHeight="1">
      <c r="A9" s="28" t="s">
        <v>27</v>
      </c>
      <c r="B9" s="33">
        <v>9523</v>
      </c>
      <c r="C9" s="35">
        <f>SUM(D9:I9)</f>
        <v>0</v>
      </c>
      <c r="D9" s="77">
        <v>0</v>
      </c>
      <c r="E9" s="77"/>
      <c r="F9" s="75">
        <v>0</v>
      </c>
      <c r="G9" s="75"/>
      <c r="H9" s="75">
        <v>0</v>
      </c>
      <c r="I9" s="75"/>
      <c r="J9" s="28" t="s">
        <v>27</v>
      </c>
      <c r="K9" s="35">
        <v>0</v>
      </c>
      <c r="L9" s="37">
        <v>0</v>
      </c>
      <c r="M9" s="76">
        <v>0</v>
      </c>
      <c r="N9" s="76"/>
      <c r="O9" s="37">
        <v>0</v>
      </c>
      <c r="P9" s="39">
        <v>0</v>
      </c>
      <c r="Q9" s="39">
        <v>0</v>
      </c>
      <c r="R9" s="39">
        <v>0</v>
      </c>
    </row>
    <row r="10" spans="1:18" ht="46.5" customHeight="1">
      <c r="A10" s="28" t="s">
        <v>30</v>
      </c>
      <c r="B10" s="33">
        <v>9329</v>
      </c>
      <c r="C10" s="35">
        <f>SUM(D10:I10)</f>
        <v>0</v>
      </c>
      <c r="D10" s="77">
        <v>0</v>
      </c>
      <c r="E10" s="77"/>
      <c r="F10" s="75">
        <v>0</v>
      </c>
      <c r="G10" s="75"/>
      <c r="H10" s="75">
        <v>0</v>
      </c>
      <c r="I10" s="75"/>
      <c r="J10" s="28" t="s">
        <v>30</v>
      </c>
      <c r="K10" s="35">
        <v>0</v>
      </c>
      <c r="L10" s="37">
        <v>0</v>
      </c>
      <c r="M10" s="76">
        <v>0</v>
      </c>
      <c r="N10" s="76"/>
      <c r="O10" s="37">
        <v>0</v>
      </c>
      <c r="P10" s="39">
        <v>0</v>
      </c>
      <c r="Q10" s="39">
        <v>0</v>
      </c>
      <c r="R10" s="39">
        <v>0</v>
      </c>
    </row>
    <row r="11" spans="1:18" ht="46.5" customHeight="1">
      <c r="A11" s="28" t="s">
        <v>33</v>
      </c>
      <c r="B11" s="33">
        <v>9222</v>
      </c>
      <c r="C11" s="35">
        <f aca="true" t="shared" si="0" ref="C11:C16">SUM(D11:I11)+SUM(K11:P11)</f>
        <v>0</v>
      </c>
      <c r="D11" s="77">
        <v>0</v>
      </c>
      <c r="E11" s="77"/>
      <c r="F11" s="75">
        <v>0</v>
      </c>
      <c r="G11" s="75"/>
      <c r="H11" s="75">
        <v>0</v>
      </c>
      <c r="I11" s="75"/>
      <c r="J11" s="28" t="s">
        <v>33</v>
      </c>
      <c r="K11" s="35">
        <v>0</v>
      </c>
      <c r="L11" s="37">
        <v>0</v>
      </c>
      <c r="M11" s="76">
        <v>0</v>
      </c>
      <c r="N11" s="76"/>
      <c r="O11" s="37">
        <v>0</v>
      </c>
      <c r="P11" s="39">
        <v>0</v>
      </c>
      <c r="Q11" s="39">
        <v>0</v>
      </c>
      <c r="R11" s="39">
        <v>0</v>
      </c>
    </row>
    <row r="12" spans="1:18" ht="46.5" customHeight="1">
      <c r="A12" s="28" t="s">
        <v>36</v>
      </c>
      <c r="B12" s="33">
        <v>9108</v>
      </c>
      <c r="C12" s="35">
        <f t="shared" si="0"/>
        <v>0</v>
      </c>
      <c r="D12" s="77">
        <v>0</v>
      </c>
      <c r="E12" s="77"/>
      <c r="F12" s="75">
        <v>0</v>
      </c>
      <c r="G12" s="75"/>
      <c r="H12" s="75">
        <v>0</v>
      </c>
      <c r="I12" s="75"/>
      <c r="J12" s="28" t="s">
        <v>36</v>
      </c>
      <c r="K12" s="35">
        <v>0</v>
      </c>
      <c r="L12" s="37">
        <v>0</v>
      </c>
      <c r="M12" s="76">
        <v>0</v>
      </c>
      <c r="N12" s="76"/>
      <c r="O12" s="37">
        <v>0</v>
      </c>
      <c r="P12" s="39">
        <v>0</v>
      </c>
      <c r="Q12" s="39">
        <v>0</v>
      </c>
      <c r="R12" s="39">
        <v>0</v>
      </c>
    </row>
    <row r="13" spans="1:18" ht="46.5" customHeight="1">
      <c r="A13" s="28" t="s">
        <v>44</v>
      </c>
      <c r="B13" s="33">
        <v>8992</v>
      </c>
      <c r="C13" s="35">
        <f t="shared" si="0"/>
        <v>0</v>
      </c>
      <c r="D13" s="77">
        <v>0</v>
      </c>
      <c r="E13" s="77"/>
      <c r="F13" s="75">
        <v>0</v>
      </c>
      <c r="G13" s="75"/>
      <c r="H13" s="75">
        <v>0</v>
      </c>
      <c r="I13" s="75"/>
      <c r="J13" s="28" t="s">
        <v>44</v>
      </c>
      <c r="K13" s="35">
        <v>0</v>
      </c>
      <c r="L13" s="37">
        <v>0</v>
      </c>
      <c r="M13" s="76">
        <v>0</v>
      </c>
      <c r="N13" s="76"/>
      <c r="O13" s="37">
        <v>0</v>
      </c>
      <c r="P13" s="39">
        <v>0</v>
      </c>
      <c r="Q13" s="39">
        <v>0</v>
      </c>
      <c r="R13" s="39">
        <v>0</v>
      </c>
    </row>
    <row r="14" spans="1:18" ht="46.5" customHeight="1">
      <c r="A14" s="28" t="s">
        <v>49</v>
      </c>
      <c r="B14" s="33">
        <v>9000</v>
      </c>
      <c r="C14" s="35">
        <f t="shared" si="0"/>
        <v>0</v>
      </c>
      <c r="D14" s="77">
        <v>0</v>
      </c>
      <c r="E14" s="77"/>
      <c r="F14" s="75">
        <v>0</v>
      </c>
      <c r="G14" s="75"/>
      <c r="H14" s="75">
        <v>0</v>
      </c>
      <c r="I14" s="75"/>
      <c r="J14" s="28" t="s">
        <v>49</v>
      </c>
      <c r="K14" s="35">
        <v>0</v>
      </c>
      <c r="L14" s="37">
        <v>0</v>
      </c>
      <c r="M14" s="76">
        <v>0</v>
      </c>
      <c r="N14" s="76"/>
      <c r="O14" s="37">
        <v>0</v>
      </c>
      <c r="P14" s="39">
        <v>0</v>
      </c>
      <c r="Q14" s="39">
        <v>0</v>
      </c>
      <c r="R14" s="39">
        <v>0</v>
      </c>
    </row>
    <row r="15" spans="1:18" ht="46.5" customHeight="1">
      <c r="A15" s="28" t="s">
        <v>70</v>
      </c>
      <c r="B15" s="33">
        <v>8847</v>
      </c>
      <c r="C15" s="35">
        <f t="shared" si="0"/>
        <v>0</v>
      </c>
      <c r="D15" s="77">
        <v>0</v>
      </c>
      <c r="E15" s="77"/>
      <c r="F15" s="75">
        <v>0</v>
      </c>
      <c r="G15" s="75"/>
      <c r="H15" s="75">
        <v>0</v>
      </c>
      <c r="I15" s="75"/>
      <c r="J15" s="28" t="s">
        <v>70</v>
      </c>
      <c r="K15" s="35">
        <v>0</v>
      </c>
      <c r="L15" s="37">
        <v>0</v>
      </c>
      <c r="M15" s="76">
        <v>0</v>
      </c>
      <c r="N15" s="76"/>
      <c r="O15" s="37">
        <v>0</v>
      </c>
      <c r="P15" s="39">
        <v>0</v>
      </c>
      <c r="Q15" s="39">
        <v>0</v>
      </c>
      <c r="R15" s="39">
        <v>0</v>
      </c>
    </row>
    <row r="16" spans="1:18" ht="46.5" customHeight="1">
      <c r="A16" s="28" t="s">
        <v>72</v>
      </c>
      <c r="B16" s="49">
        <v>8686</v>
      </c>
      <c r="C16" s="35">
        <f t="shared" si="0"/>
        <v>0</v>
      </c>
      <c r="D16" s="77">
        <v>0</v>
      </c>
      <c r="E16" s="77"/>
      <c r="F16" s="75">
        <v>0</v>
      </c>
      <c r="G16" s="75"/>
      <c r="H16" s="75">
        <v>0</v>
      </c>
      <c r="I16" s="75"/>
      <c r="J16" s="28" t="s">
        <v>72</v>
      </c>
      <c r="K16" s="35">
        <v>0</v>
      </c>
      <c r="L16" s="37">
        <v>0</v>
      </c>
      <c r="M16" s="76">
        <v>0</v>
      </c>
      <c r="N16" s="76"/>
      <c r="O16" s="37">
        <v>0</v>
      </c>
      <c r="P16" s="39">
        <v>0</v>
      </c>
      <c r="Q16" s="39">
        <v>0</v>
      </c>
      <c r="R16" s="39">
        <v>0</v>
      </c>
    </row>
    <row r="17" spans="1:18" ht="46.5" customHeight="1">
      <c r="A17" s="28" t="s">
        <v>76</v>
      </c>
      <c r="B17" s="49">
        <v>8517</v>
      </c>
      <c r="C17" s="35">
        <f>SUM(D17:I17)+SUM(K17:P17)</f>
        <v>0</v>
      </c>
      <c r="D17" s="77">
        <v>0</v>
      </c>
      <c r="E17" s="77"/>
      <c r="F17" s="75">
        <v>0</v>
      </c>
      <c r="G17" s="75"/>
      <c r="H17" s="75">
        <v>0</v>
      </c>
      <c r="I17" s="75"/>
      <c r="J17" s="28" t="s">
        <v>76</v>
      </c>
      <c r="K17" s="35">
        <v>0</v>
      </c>
      <c r="L17" s="37">
        <v>0</v>
      </c>
      <c r="M17" s="76">
        <v>0</v>
      </c>
      <c r="N17" s="76"/>
      <c r="O17" s="37">
        <v>0</v>
      </c>
      <c r="P17" s="39">
        <v>0</v>
      </c>
      <c r="Q17" s="39">
        <v>0</v>
      </c>
      <c r="R17" s="39">
        <v>0</v>
      </c>
    </row>
    <row r="18" spans="1:18" ht="46.5" customHeight="1">
      <c r="A18" s="28" t="s">
        <v>83</v>
      </c>
      <c r="B18" s="49">
        <v>8479</v>
      </c>
      <c r="C18" s="35">
        <f>SUM(D18:I18)+SUM(K18:P18)</f>
        <v>0</v>
      </c>
      <c r="D18" s="77">
        <v>0</v>
      </c>
      <c r="E18" s="77"/>
      <c r="F18" s="75">
        <v>0</v>
      </c>
      <c r="G18" s="75"/>
      <c r="H18" s="75">
        <v>0</v>
      </c>
      <c r="I18" s="75"/>
      <c r="J18" s="28" t="s">
        <v>83</v>
      </c>
      <c r="K18" s="35">
        <v>0</v>
      </c>
      <c r="L18" s="37">
        <v>0</v>
      </c>
      <c r="M18" s="76">
        <v>0</v>
      </c>
      <c r="N18" s="76"/>
      <c r="O18" s="37">
        <v>0</v>
      </c>
      <c r="P18" s="39">
        <v>0</v>
      </c>
      <c r="Q18" s="39">
        <v>0</v>
      </c>
      <c r="R18" s="39">
        <v>0</v>
      </c>
    </row>
    <row r="19" spans="1:18" ht="46.5" customHeight="1" thickBot="1">
      <c r="A19" s="1"/>
      <c r="B19" s="34"/>
      <c r="C19" s="36"/>
      <c r="D19" s="78"/>
      <c r="E19" s="78"/>
      <c r="F19" s="78"/>
      <c r="G19" s="78"/>
      <c r="H19" s="78"/>
      <c r="I19" s="78"/>
      <c r="J19" s="1"/>
      <c r="K19" s="38"/>
      <c r="L19" s="38"/>
      <c r="M19" s="38"/>
      <c r="N19" s="38"/>
      <c r="O19" s="38"/>
      <c r="P19" s="40"/>
      <c r="Q19" s="40"/>
      <c r="R19" s="40"/>
    </row>
    <row r="20" spans="1:18" ht="15.75">
      <c r="A20" s="22" t="s">
        <v>4</v>
      </c>
      <c r="B20" s="13"/>
      <c r="C20" s="13"/>
      <c r="D20" s="13"/>
      <c r="E20" s="13"/>
      <c r="F20" s="13"/>
      <c r="G20" s="13"/>
      <c r="H20" s="13"/>
      <c r="I20" s="13"/>
      <c r="J20" s="22" t="s">
        <v>24</v>
      </c>
      <c r="K20" s="13"/>
      <c r="L20" s="13"/>
      <c r="M20" s="13"/>
      <c r="N20" s="13"/>
      <c r="O20" s="13"/>
      <c r="P20" s="13"/>
      <c r="Q20" s="13"/>
      <c r="R20" s="13"/>
    </row>
  </sheetData>
  <sheetProtection/>
  <mergeCells count="66">
    <mergeCell ref="Q1:R1"/>
    <mergeCell ref="D9:E9"/>
    <mergeCell ref="F9:G9"/>
    <mergeCell ref="H9:I9"/>
    <mergeCell ref="R5:R8"/>
    <mergeCell ref="K6:P6"/>
    <mergeCell ref="K7:K8"/>
    <mergeCell ref="Q5:Q8"/>
    <mergeCell ref="K5:P5"/>
    <mergeCell ref="J2:R2"/>
    <mergeCell ref="J3:R3"/>
    <mergeCell ref="J5:J8"/>
    <mergeCell ref="M7:N8"/>
    <mergeCell ref="P7:P8"/>
    <mergeCell ref="L7:L8"/>
    <mergeCell ref="O7:O8"/>
    <mergeCell ref="B5:B8"/>
    <mergeCell ref="D7:E8"/>
    <mergeCell ref="A3:I3"/>
    <mergeCell ref="A2:I2"/>
    <mergeCell ref="C5:I5"/>
    <mergeCell ref="C6:C8"/>
    <mergeCell ref="D6:I6"/>
    <mergeCell ref="F7:G8"/>
    <mergeCell ref="H7:I8"/>
    <mergeCell ref="A5:A8"/>
    <mergeCell ref="D19:E19"/>
    <mergeCell ref="F19:G19"/>
    <mergeCell ref="D11:E11"/>
    <mergeCell ref="F11:G11"/>
    <mergeCell ref="D15:E15"/>
    <mergeCell ref="H11:I11"/>
    <mergeCell ref="H13:I13"/>
    <mergeCell ref="H19:I19"/>
    <mergeCell ref="H12:I12"/>
    <mergeCell ref="D13:E13"/>
    <mergeCell ref="M11:N11"/>
    <mergeCell ref="H10:I10"/>
    <mergeCell ref="D14:E14"/>
    <mergeCell ref="F14:G14"/>
    <mergeCell ref="H14:I14"/>
    <mergeCell ref="M14:N14"/>
    <mergeCell ref="M10:N10"/>
    <mergeCell ref="F12:G12"/>
    <mergeCell ref="D12:E12"/>
    <mergeCell ref="F13:G13"/>
    <mergeCell ref="M9:N9"/>
    <mergeCell ref="D10:E10"/>
    <mergeCell ref="F10:G10"/>
    <mergeCell ref="D16:E16"/>
    <mergeCell ref="F16:G16"/>
    <mergeCell ref="H16:I16"/>
    <mergeCell ref="M16:N16"/>
    <mergeCell ref="F15:G15"/>
    <mergeCell ref="M13:N13"/>
    <mergeCell ref="M12:N12"/>
    <mergeCell ref="H15:I15"/>
    <mergeCell ref="M15:N15"/>
    <mergeCell ref="D18:E18"/>
    <mergeCell ref="F18:G18"/>
    <mergeCell ref="H18:I18"/>
    <mergeCell ref="M18:N18"/>
    <mergeCell ref="D17:E17"/>
    <mergeCell ref="F17:G17"/>
    <mergeCell ref="H17:I17"/>
    <mergeCell ref="M17:N17"/>
  </mergeCells>
  <printOptions horizontalCentered="1"/>
  <pageMargins left="0.7874015748031497" right="0.7874015748031497" top="0.7874015748031497" bottom="0.7874015748031497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2018-10-28T06:33:37Z</cp:lastPrinted>
  <dcterms:created xsi:type="dcterms:W3CDTF">2002-08-05T05:48:19Z</dcterms:created>
  <dcterms:modified xsi:type="dcterms:W3CDTF">2019-10-05T07:28:18Z</dcterms:modified>
  <cp:category/>
  <cp:version/>
  <cp:contentType/>
  <cp:contentStatus/>
</cp:coreProperties>
</file>