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4076FECC-F6AD-43A1-8E09-EF6D2EAD41A9}" xr6:coauthVersionLast="47" xr6:coauthVersionMax="47" xr10:uidLastSave="{00000000-0000-0000-0000-000000000000}"/>
  <bookViews>
    <workbookView xWindow="-108" yWindow="-108" windowWidth="23256" windowHeight="12456" tabRatio="849" activeTab="1" xr2:uid="{00000000-000D-0000-FFFF-FFFF00000000}"/>
  </bookViews>
  <sheets>
    <sheet name="預告統計資料發布時間表" sheetId="1" r:id="rId1"/>
    <sheet name="鄉庫收支月報表(114年12月)" sheetId="259" r:id="rId2"/>
    <sheet name="資源回收成果統計(114年12月)" sheetId="260" r:id="rId3"/>
    <sheet name="一般垃圾及廚餘清理狀況(114年12月)" sheetId="261" r:id="rId4"/>
    <sheet name="路外停車位概況(114年第4季)" sheetId="262" r:id="rId5"/>
    <sheet name="路邊停車位概況(114年第4季)" sheetId="263" r:id="rId6"/>
    <sheet name="路外停車位概況-身心障礙(114年第4季)" sheetId="264" r:id="rId7"/>
    <sheet name="路邊停車位概況-身心障礙(114年第4季)" sheetId="265" r:id="rId8"/>
    <sheet name="路外停車位概況-電動汽車(114年第4季)" sheetId="266" r:id="rId9"/>
    <sheet name="路邊停車位概況-電動汽車(114年第4季)" sheetId="267" r:id="rId10"/>
    <sheet name="孕婦及育有六歲以下兒童者(114年第4季)" sheetId="268" r:id="rId11"/>
    <sheet name="獨居老人服務概況114年第4季" sheetId="269" r:id="rId12"/>
    <sheet name="環保人員概況表一 (114下)" sheetId="270" r:id="rId13"/>
    <sheet name="垃圾處理場(廠)及垃圾回收清除車輛(114年下半年)" sheetId="271" r:id="rId14"/>
    <sheet name="垃圾處理場(廠)數(114年下半年)" sheetId="276" r:id="rId15"/>
    <sheet name="都市計畫區域內公共工程實施數量." sheetId="272" r:id="rId16"/>
    <sheet name="都市計畫公共設施用地已取得面積." sheetId="273" r:id="rId17"/>
    <sheet name="都市計畫公共設施用地已闢建面積." sheetId="274" r:id="rId18"/>
    <sheet name="都市計畫區域內現有已開闢道路長度及面積暨橋梁座數、自行." sheetId="275" r:id="rId19"/>
  </sheets>
  <externalReferences>
    <externalReference r:id="rId20"/>
    <externalReference r:id="rId21"/>
  </externalReferences>
  <definedNames>
    <definedName name="\d" localSheetId="13">#REF!</definedName>
    <definedName name="\d" localSheetId="1">#REF!</definedName>
    <definedName name="\d">#REF!</definedName>
    <definedName name="\l" localSheetId="13">#REF!</definedName>
    <definedName name="\l">#REF!</definedName>
    <definedName name="\m" localSheetId="13">#REF!</definedName>
    <definedName name="\m">#REF!</definedName>
    <definedName name="__PRN1">#REF!</definedName>
    <definedName name="__PRN2">#REF!</definedName>
    <definedName name="_00">#N/A</definedName>
    <definedName name="_102年5月" localSheetId="3">[1]預告統計資料發布時間表!#REF!</definedName>
    <definedName name="_102年5月" localSheetId="10">[2]預告統計資料發布時間表!#REF!</definedName>
    <definedName name="_102年5月" localSheetId="13">[2]預告統計資料發布時間表!#REF!</definedName>
    <definedName name="_102年5月" localSheetId="16">[2]預告統計資料發布時間表!#REF!</definedName>
    <definedName name="_102年5月" localSheetId="17">[2]預告統計資料發布時間表!#REF!</definedName>
    <definedName name="_102年5月" localSheetId="15">[2]預告統計資料發布時間表!#REF!</definedName>
    <definedName name="_102年5月" localSheetId="18">[2]預告統計資料發布時間表!#REF!</definedName>
    <definedName name="_102年5月" localSheetId="1">[1]預告統計資料發布時間表!#REF!</definedName>
    <definedName name="_102年5月" localSheetId="2">[1]預告統計資料發布時間表!#REF!</definedName>
    <definedName name="_102年5月" localSheetId="4">[2]預告統計資料發布時間表!#REF!</definedName>
    <definedName name="_102年5月" localSheetId="6">[2]預告統計資料發布時間表!#REF!</definedName>
    <definedName name="_102年5月" localSheetId="8">[2]預告統計資料發布時間表!#REF!</definedName>
    <definedName name="_102年5月" localSheetId="5">[2]預告統計資料發布時間表!#REF!</definedName>
    <definedName name="_102年5月" localSheetId="7">[2]預告統計資料發布時間表!#REF!</definedName>
    <definedName name="_102年5月" localSheetId="9">[2]預告統計資料發布時間表!#REF!</definedName>
    <definedName name="_102年5月" localSheetId="11">[2]預告統計資料發布時間表!#REF!</definedName>
    <definedName name="_102年5月" localSheetId="12">[2]預告統計資料發布時間表!#REF!</definedName>
    <definedName name="_102年5月">預告統計資料發布時間表!#REF!</definedName>
    <definedName name="_11">#N/A</definedName>
    <definedName name="_PRN1" localSheetId="1">#REF!</definedName>
    <definedName name="_PRN1">#REF!</definedName>
    <definedName name="_PRN2" localSheetId="1">#REF!</definedName>
    <definedName name="_PRN2">#REF!</definedName>
    <definedName name="A">#N/A</definedName>
    <definedName name="L" localSheetId="13">#REF!</definedName>
    <definedName name="L" localSheetId="1">#REF!</definedName>
    <definedName name="L">#REF!</definedName>
    <definedName name="LL" localSheetId="13">#REF!</definedName>
    <definedName name="LL">#REF!</definedName>
    <definedName name="M" localSheetId="13">#REF!</definedName>
    <definedName name="M">#REF!</definedName>
    <definedName name="pp" localSheetId="10">'孕婦及育有六歲以下兒童者(114年第4季)'!$A$3:$D$16</definedName>
    <definedName name="pp" localSheetId="4">'路外停車位概況(114年第4季)'!$A$3:$D$16</definedName>
    <definedName name="pp" localSheetId="6">'路外停車位概況-身心障礙(114年第4季)'!$A$3:$D$14</definedName>
    <definedName name="pp" localSheetId="8">'路外停車位概況-電動汽車(114年第4季)'!$A$3:$D$16</definedName>
    <definedName name="pp" localSheetId="5">'路邊停車位概況(114年第4季)'!$A$3:$D$14</definedName>
    <definedName name="pp" localSheetId="7">'路邊停車位概況-身心障礙(114年第4季)'!$A$3:$D$13</definedName>
    <definedName name="pp" localSheetId="9">'路邊停車位概況-電動汽車(114年第4季)'!$A$3:$D$14</definedName>
    <definedName name="pp">#REF!</definedName>
    <definedName name="_xlnm.Print_Area" localSheetId="3">'一般垃圾及廚餘清理狀況(114年12月)'!$A$1:$G$33</definedName>
    <definedName name="_xlnm.Print_Area" localSheetId="10">'孕婦及育有六歲以下兒童者(114年第4季)'!$A$1:$F$16</definedName>
    <definedName name="_xlnm.Print_Area" localSheetId="13">'垃圾處理場(廠)及垃圾回收清除車輛(114年下半年)'!#REF!</definedName>
    <definedName name="_xlnm.Print_Area" localSheetId="14">'垃圾處理場(廠)數(114年下半年)'!$A$1:$G$18</definedName>
    <definedName name="_xlnm.Print_Area" localSheetId="16">都市計畫公共設施用地已取得面積.!$A$6:$M$14</definedName>
    <definedName name="_xlnm.Print_Area" localSheetId="17">都市計畫公共設施用地已闢建面積.!$A$29:$M$46</definedName>
    <definedName name="_xlnm.Print_Area" localSheetId="15">都市計畫區域內公共工程實施數量.!$A$1:$AA$28</definedName>
    <definedName name="_xlnm.Print_Area" localSheetId="18">'都市計畫區域內現有已開闢道路長度及面積暨橋梁座數、自行.'!$A$1:$O$37</definedName>
    <definedName name="_xlnm.Print_Area" localSheetId="1">'鄉庫收支月報表(114年12月)'!$A$1:$K$135</definedName>
    <definedName name="_xlnm.Print_Area" localSheetId="2">'資源回收成果統計(114年12月)'!$A$1:$J$40</definedName>
    <definedName name="_xlnm.Print_Area" localSheetId="4">'路外停車位概況(114年第4季)'!$A$1:$L$16</definedName>
    <definedName name="_xlnm.Print_Area" localSheetId="6">'路外停車位概況-身心障礙(114年第4季)'!$A$3:$H$14</definedName>
    <definedName name="_xlnm.Print_Area" localSheetId="8">'路外停車位概況-電動汽車(114年第4季)'!$A$3:$H$16</definedName>
    <definedName name="_xlnm.Print_Area" localSheetId="5">'路邊停車位概況(114年第4季)'!$A$3:$G$14</definedName>
    <definedName name="_xlnm.Print_Area" localSheetId="7">'路邊停車位概況-身心障礙(114年第4季)'!$A$3:$G$13</definedName>
    <definedName name="_xlnm.Print_Area" localSheetId="9">'路邊停車位概況-電動汽車(114年第4季)'!$A$3:$F$14</definedName>
    <definedName name="_xlnm.Print_Area" localSheetId="11">獨居老人服務概況114年第4季!$A$1:$AO$19</definedName>
    <definedName name="_xlnm.Print_Area" localSheetId="12">'環保人員概況表一 (114下)'!#REF!</definedName>
    <definedName name="_xlnm.Print_Titles" localSheetId="1">'鄉庫收支月報表(114年12月)'!$1:$4</definedName>
    <definedName name="PRNT" localSheetId="13">#REF!</definedName>
    <definedName name="PRNT" localSheetId="1">#REF!</definedName>
    <definedName name="PRNT">#REF!</definedName>
    <definedName name="ss" localSheetId="3">[1]預告統計資料發布時間表!#REF!</definedName>
    <definedName name="ss" localSheetId="10">[2]預告統計資料發布時間表!#REF!</definedName>
    <definedName name="ss" localSheetId="13">[2]預告統計資料發布時間表!#REF!</definedName>
    <definedName name="ss" localSheetId="16">[2]預告統計資料發布時間表!#REF!</definedName>
    <definedName name="ss" localSheetId="17">[2]預告統計資料發布時間表!#REF!</definedName>
    <definedName name="ss" localSheetId="15">[2]預告統計資料發布時間表!#REF!</definedName>
    <definedName name="ss" localSheetId="18">[2]預告統計資料發布時間表!#REF!</definedName>
    <definedName name="ss" localSheetId="1">[1]預告統計資料發布時間表!#REF!</definedName>
    <definedName name="ss" localSheetId="2">[1]預告統計資料發布時間表!#REF!</definedName>
    <definedName name="ss" localSheetId="4">[2]預告統計資料發布時間表!#REF!</definedName>
    <definedName name="ss" localSheetId="6">[2]預告統計資料發布時間表!#REF!</definedName>
    <definedName name="ss" localSheetId="8">[2]預告統計資料發布時間表!#REF!</definedName>
    <definedName name="ss" localSheetId="5">[2]預告統計資料發布時間表!#REF!</definedName>
    <definedName name="ss" localSheetId="7">[2]預告統計資料發布時間表!#REF!</definedName>
    <definedName name="ss" localSheetId="9">[2]預告統計資料發布時間表!#REF!</definedName>
    <definedName name="ss" localSheetId="11">[2]預告統計資料發布時間表!#REF!</definedName>
    <definedName name="ss" localSheetId="12">[2]預告統計資料發布時間表!#REF!</definedName>
    <definedName name="ss">預告統計資料發布時間表!#REF!</definedName>
    <definedName name="TOT" localSheetId="13">#REF!</definedName>
    <definedName name="TOT" localSheetId="1">#REF!</definedName>
    <definedName name="TOT">#REF!</definedName>
    <definedName name="TOTMAN" localSheetId="13">#REF!</definedName>
    <definedName name="TOTMAN">#REF!</definedName>
    <definedName name="v" localSheetId="16">都市計畫公共設施用地已取得面積.!$A$6:$M$14</definedName>
    <definedName name="v" localSheetId="17">都市計畫公共設施用地已闢建面積.!$A$29:$M$46</definedName>
    <definedName name="v" localSheetId="15">都市計畫區域內公共工程實施數量.!$A$1:$AA$28</definedName>
    <definedName name="v" localSheetId="18">'都市計畫區域內現有已開闢道路長度及面積暨橋梁座數、自行.'!$A$1:$O$37</definedName>
    <definedName name="台" localSheetId="3">[1]預告統計資料發布時間表!#REF!</definedName>
    <definedName name="台" localSheetId="10">[2]預告統計資料發布時間表!#REF!</definedName>
    <definedName name="台" localSheetId="13">[2]預告統計資料發布時間表!#REF!</definedName>
    <definedName name="台" localSheetId="16">[2]預告統計資料發布時間表!#REF!</definedName>
    <definedName name="台" localSheetId="17">[2]預告統計資料發布時間表!#REF!</definedName>
    <definedName name="台" localSheetId="15">[2]預告統計資料發布時間表!#REF!</definedName>
    <definedName name="台" localSheetId="18">[2]預告統計資料發布時間表!#REF!</definedName>
    <definedName name="台" localSheetId="1">[1]預告統計資料發布時間表!#REF!</definedName>
    <definedName name="台" localSheetId="2">[1]預告統計資料發布時間表!#REF!</definedName>
    <definedName name="台" localSheetId="4">[2]預告統計資料發布時間表!#REF!</definedName>
    <definedName name="台" localSheetId="6">[2]預告統計資料發布時間表!#REF!</definedName>
    <definedName name="台" localSheetId="8">[2]預告統計資料發布時間表!#REF!</definedName>
    <definedName name="台" localSheetId="5">[2]預告統計資料發布時間表!#REF!</definedName>
    <definedName name="台" localSheetId="7">[2]預告統計資料發布時間表!#REF!</definedName>
    <definedName name="台" localSheetId="9">[2]預告統計資料發布時間表!#REF!</definedName>
    <definedName name="台" localSheetId="11">[2]預告統計資料發布時間表!#REF!</definedName>
    <definedName name="台" localSheetId="12">[2]預告統計資料發布時間表!#REF!</definedName>
    <definedName name="台">預告統計資料發布時間表!#REF!</definedName>
    <definedName name="台東縣" localSheetId="3">[1]公庫收支月報!#REF!</definedName>
    <definedName name="台東縣" localSheetId="1">[1]公庫收支月報!#REF!</definedName>
    <definedName name="台東縣" localSheetId="2">[1]公庫收支月報!#REF!</definedName>
    <definedName name="台東縣">#REF!</definedName>
    <definedName name="垃圾處理場">預告統計資料發布時間表!#REF!</definedName>
    <definedName name="鄉鎮資料" localSheetId="3">[1]公庫收支月報!#REF!</definedName>
    <definedName name="鄉鎮資料" localSheetId="1">[1]公庫收支月報!#REF!</definedName>
    <definedName name="鄉鎮資料" localSheetId="2">[1]公庫收支月報!#REF!</definedName>
    <definedName name="鄉鎮資料">#REF!</definedName>
    <definedName name="臺東縣各鄉鎮市公庫收支月報" localSheetId="3">[1]公庫收支月報!#REF!</definedName>
    <definedName name="臺東縣各鄉鎮市公庫收支月報" localSheetId="1">[1]公庫收支月報!#REF!</definedName>
    <definedName name="臺東縣各鄉鎮市公庫收支月報" localSheetId="2">[1]公庫收支月報!#REF!</definedName>
    <definedName name="臺東縣各鄉鎮市公庫收支月報">#REF!</definedName>
    <definedName name="臺東縣卑南鄉公庫收支月報">預告統計資料發布時間表!$B$10</definedName>
    <definedName name="調解委員會組織概況" localSheetId="3">#REF!</definedName>
    <definedName name="調解委員會組織概況" localSheetId="2">#REF!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76" l="1"/>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B30" i="270" l="1"/>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B26" i="270" l="1"/>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8" i="259" s="1"/>
  <c r="K87" i="259"/>
  <c r="K86" i="259"/>
  <c r="K84" i="259"/>
  <c r="K83" i="259"/>
  <c r="K82" i="259" s="1"/>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2" i="259" s="1"/>
  <c r="K21" i="259"/>
  <c r="K20" i="259"/>
  <c r="K19" i="259"/>
  <c r="K18" i="259"/>
  <c r="K17" i="259"/>
  <c r="K16" i="259"/>
  <c r="K15" i="259"/>
  <c r="K14" i="259"/>
  <c r="K12" i="259"/>
  <c r="K11" i="259"/>
  <c r="K10" i="259"/>
  <c r="K9" i="259"/>
  <c r="I117" i="259"/>
  <c r="G117" i="259" s="1"/>
  <c r="I116" i="259"/>
  <c r="I115" i="259"/>
  <c r="I113" i="259"/>
  <c r="I112" i="259"/>
  <c r="G112" i="259" s="1"/>
  <c r="I111" i="259"/>
  <c r="I110" i="259"/>
  <c r="I109" i="259"/>
  <c r="I105" i="259"/>
  <c r="I104" i="259"/>
  <c r="I103" i="259"/>
  <c r="I102" i="259"/>
  <c r="I100" i="259"/>
  <c r="I99" i="259"/>
  <c r="I98" i="259"/>
  <c r="I96" i="259"/>
  <c r="I95" i="259"/>
  <c r="G95" i="259" s="1"/>
  <c r="I94" i="259"/>
  <c r="I93" i="259"/>
  <c r="I90" i="259"/>
  <c r="G90" i="259" s="1"/>
  <c r="I89" i="259"/>
  <c r="G89" i="259" s="1"/>
  <c r="I87" i="259"/>
  <c r="I86" i="259"/>
  <c r="I84" i="259"/>
  <c r="G84" i="259" s="1"/>
  <c r="I83" i="259"/>
  <c r="I79" i="259"/>
  <c r="I78" i="259"/>
  <c r="I76" i="259"/>
  <c r="G76" i="259" s="1"/>
  <c r="I75" i="259"/>
  <c r="I74" i="259"/>
  <c r="I73" i="259"/>
  <c r="I72" i="259"/>
  <c r="I70" i="259"/>
  <c r="G70" i="259" s="1"/>
  <c r="I69" i="259"/>
  <c r="I68" i="259"/>
  <c r="I67" i="259"/>
  <c r="I65" i="259"/>
  <c r="G65" i="259" s="1"/>
  <c r="I64" i="259"/>
  <c r="I63" i="259"/>
  <c r="I61" i="259"/>
  <c r="G61" i="259" s="1"/>
  <c r="I60" i="259"/>
  <c r="I59" i="259"/>
  <c r="I58" i="259"/>
  <c r="I42" i="259"/>
  <c r="G42" i="259" s="1"/>
  <c r="I41" i="259"/>
  <c r="G41" i="259" s="1"/>
  <c r="I40" i="259"/>
  <c r="I39" i="259"/>
  <c r="I36" i="259"/>
  <c r="I35" i="259"/>
  <c r="G35" i="259" s="1"/>
  <c r="I34" i="259"/>
  <c r="I33" i="259"/>
  <c r="I32" i="259"/>
  <c r="I28" i="259"/>
  <c r="G28" i="259" s="1"/>
  <c r="I27" i="259"/>
  <c r="I26" i="259"/>
  <c r="I24" i="259"/>
  <c r="G24" i="259" s="1"/>
  <c r="I23" i="259"/>
  <c r="G23" i="259" s="1"/>
  <c r="I21" i="259"/>
  <c r="I20" i="259"/>
  <c r="I19" i="259"/>
  <c r="G19" i="259" s="1"/>
  <c r="I18" i="259"/>
  <c r="I17" i="259"/>
  <c r="I16" i="259"/>
  <c r="I15" i="259"/>
  <c r="G15" i="259" s="1"/>
  <c r="I14" i="259"/>
  <c r="I12" i="259"/>
  <c r="I11" i="259"/>
  <c r="I10" i="259"/>
  <c r="G10" i="259" s="1"/>
  <c r="I9" i="259"/>
  <c r="F117" i="259"/>
  <c r="F116" i="259"/>
  <c r="F115" i="259"/>
  <c r="J114" i="259"/>
  <c r="H114" i="259"/>
  <c r="F114" i="259"/>
  <c r="G113" i="259"/>
  <c r="F113" i="259"/>
  <c r="F112" i="259"/>
  <c r="F111" i="259"/>
  <c r="F110" i="259"/>
  <c r="F109" i="259"/>
  <c r="F108" i="259" s="1"/>
  <c r="J108" i="259"/>
  <c r="H108" i="259"/>
  <c r="F105" i="259"/>
  <c r="F104" i="259"/>
  <c r="F103" i="259"/>
  <c r="F102" i="259"/>
  <c r="J101" i="259"/>
  <c r="F101" i="259" s="1"/>
  <c r="H101" i="259"/>
  <c r="F100" i="259"/>
  <c r="F99" i="259"/>
  <c r="F98" i="259"/>
  <c r="J97" i="259"/>
  <c r="H97" i="259"/>
  <c r="F97" i="259" s="1"/>
  <c r="G96" i="259"/>
  <c r="F96" i="259"/>
  <c r="F95" i="259"/>
  <c r="F94" i="259"/>
  <c r="F93" i="259"/>
  <c r="J92" i="259"/>
  <c r="H92" i="259"/>
  <c r="F92" i="259"/>
  <c r="F90" i="259"/>
  <c r="F89" i="259"/>
  <c r="J88" i="259"/>
  <c r="H88" i="259"/>
  <c r="F88" i="259"/>
  <c r="F87" i="259"/>
  <c r="F86" i="259"/>
  <c r="J85" i="259"/>
  <c r="H85" i="259"/>
  <c r="F85" i="259" s="1"/>
  <c r="F84" i="259"/>
  <c r="F83" i="259"/>
  <c r="J82" i="259"/>
  <c r="H82" i="259"/>
  <c r="F82" i="259"/>
  <c r="F79" i="259"/>
  <c r="F78" i="259"/>
  <c r="J77" i="259"/>
  <c r="H77" i="259"/>
  <c r="F77" i="259" s="1"/>
  <c r="F76" i="259"/>
  <c r="F75" i="259"/>
  <c r="F74" i="259"/>
  <c r="F73" i="259"/>
  <c r="F72" i="259"/>
  <c r="J71" i="259"/>
  <c r="H71" i="259"/>
  <c r="F71" i="259"/>
  <c r="F70" i="259"/>
  <c r="F69" i="259"/>
  <c r="F68" i="259"/>
  <c r="F67" i="259"/>
  <c r="J66" i="259"/>
  <c r="H66" i="259"/>
  <c r="F66" i="259" s="1"/>
  <c r="F65" i="259"/>
  <c r="F64" i="259"/>
  <c r="F63" i="259"/>
  <c r="J62" i="259"/>
  <c r="H62" i="259"/>
  <c r="F62" i="259"/>
  <c r="F61" i="259"/>
  <c r="F60" i="259"/>
  <c r="F59" i="259"/>
  <c r="F58" i="259"/>
  <c r="J57" i="259"/>
  <c r="H57" i="259"/>
  <c r="F57" i="259" s="1"/>
  <c r="J56"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H22" i="259"/>
  <c r="F22" i="259"/>
  <c r="F21" i="259"/>
  <c r="F20" i="259"/>
  <c r="F19" i="259"/>
  <c r="F18" i="259"/>
  <c r="F17" i="259"/>
  <c r="F16" i="259"/>
  <c r="F15" i="259"/>
  <c r="F14" i="259"/>
  <c r="J13" i="259"/>
  <c r="H13" i="259"/>
  <c r="F13" i="259" s="1"/>
  <c r="F12" i="259"/>
  <c r="F11" i="259"/>
  <c r="F10" i="259"/>
  <c r="F9" i="259"/>
  <c r="J8" i="259"/>
  <c r="G105" i="259" l="1"/>
  <c r="J91" i="259"/>
  <c r="J118" i="259" s="1"/>
  <c r="H91" i="259"/>
  <c r="J7" i="259"/>
  <c r="J43" i="259"/>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K7" i="259" s="1"/>
  <c r="K43"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G82" i="259" s="1"/>
  <c r="I88" i="259"/>
  <c r="G88" i="259" s="1"/>
  <c r="I92" i="259"/>
  <c r="I101" i="259"/>
  <c r="I114" i="259"/>
  <c r="F91" i="259" l="1"/>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F52" i="259"/>
  <c r="F53" i="259" s="1"/>
  <c r="I43" i="259"/>
  <c r="I118" i="259"/>
  <c r="G56" i="259"/>
  <c r="G118" i="259" l="1"/>
  <c r="F131" i="259"/>
  <c r="F128" i="259"/>
  <c r="F129" i="259" s="1"/>
</calcChain>
</file>

<file path=xl/sharedStrings.xml><?xml version="1.0" encoding="utf-8"?>
<sst xmlns="http://schemas.openxmlformats.org/spreadsheetml/2006/main" count="1239" uniqueCount="698">
  <si>
    <t>路外停車位概況</t>
    <phoneticPr fontId="5" type="noConversion"/>
  </si>
  <si>
    <t>公庫收支</t>
    <phoneticPr fontId="5" type="noConversion"/>
  </si>
  <si>
    <t>一般垃圾及廚餘清理狀況</t>
    <phoneticPr fontId="5" type="noConversion"/>
  </si>
  <si>
    <t>獨居老人服務概況</t>
    <phoneticPr fontId="5" type="noConversion"/>
  </si>
  <si>
    <t>環保人員概況</t>
    <phoneticPr fontId="5" type="noConversion"/>
  </si>
  <si>
    <t>垃圾回收清除車輛數</t>
    <phoneticPr fontId="5" type="noConversion"/>
  </si>
  <si>
    <r>
      <t>臺東縣</t>
    </r>
    <r>
      <rPr>
        <b/>
        <sz val="16"/>
        <color rgb="FFFF0000"/>
        <rFont val="標楷體"/>
        <family val="4"/>
        <charset val="136"/>
      </rPr>
      <t>東河鄉</t>
    </r>
    <r>
      <rPr>
        <b/>
        <sz val="16"/>
        <color indexed="8"/>
        <rFont val="標楷體"/>
        <family val="4"/>
        <charset val="136"/>
      </rPr>
      <t>公所</t>
    </r>
    <phoneticPr fontId="5" type="noConversion"/>
  </si>
  <si>
    <r>
      <t>聯絡人：</t>
    </r>
    <r>
      <rPr>
        <sz val="11"/>
        <color rgb="FF000000"/>
        <rFont val="標楷體"/>
        <family val="4"/>
        <charset val="136"/>
      </rPr>
      <t>劉秦瑜</t>
    </r>
    <phoneticPr fontId="5" type="noConversion"/>
  </si>
  <si>
    <t>(114年)</t>
  </si>
  <si>
    <t>公  開  類</t>
    <phoneticPr fontId="5" type="noConversion"/>
  </si>
  <si>
    <t>編製機關</t>
    <phoneticPr fontId="5" type="noConversion"/>
  </si>
  <si>
    <t>東河鄉公所社財課</t>
    <phoneticPr fontId="5" type="noConversion"/>
  </si>
  <si>
    <t>回發布時間表</t>
  </si>
  <si>
    <t>月        報</t>
    <phoneticPr fontId="5" type="noConversion"/>
  </si>
  <si>
    <t>次月五日前編報，十二月份於次年一月二十日前編報。</t>
    <phoneticPr fontId="5" type="noConversion"/>
  </si>
  <si>
    <t>表       號</t>
    <phoneticPr fontId="5" type="noConversion"/>
  </si>
  <si>
    <t>20902-00-02-3</t>
    <phoneticPr fontId="5" type="noConversion"/>
  </si>
  <si>
    <t xml:space="preserve">           臺東縣東河鄉公庫收支月報表</t>
    <phoneticPr fontId="5" type="noConversion"/>
  </si>
  <si>
    <t xml:space="preserve"> </t>
    <phoneticPr fontId="5" type="noConversion"/>
  </si>
  <si>
    <t>單位：新臺幣元</t>
    <phoneticPr fontId="5" type="noConversion"/>
  </si>
  <si>
    <t xml:space="preserve">      科       目       別</t>
    <phoneticPr fontId="5" type="noConversion"/>
  </si>
  <si>
    <t>合             計</t>
    <phoneticPr fontId="5" type="noConversion"/>
  </si>
  <si>
    <r>
      <t xml:space="preserve">本  年  </t>
    </r>
    <r>
      <rPr>
        <sz val="13"/>
        <rFont val="標楷體"/>
        <family val="4"/>
        <charset val="136"/>
      </rPr>
      <t/>
    </r>
    <phoneticPr fontId="5" type="noConversion"/>
  </si>
  <si>
    <t>度  收  入</t>
  </si>
  <si>
    <t xml:space="preserve">以  前  年 </t>
    <phoneticPr fontId="5" type="noConversion"/>
  </si>
  <si>
    <t xml:space="preserve"> 度  收  入</t>
  </si>
  <si>
    <t>本   月</t>
    <phoneticPr fontId="5" type="noConversion"/>
  </si>
  <si>
    <t>累   計</t>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</si>
  <si>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</si>
  <si>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</si>
  <si>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</si>
  <si>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</si>
  <si>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</si>
  <si>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</si>
  <si>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</si>
  <si>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</si>
  <si>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</si>
  <si>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</si>
  <si>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</si>
  <si>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</si>
  <si>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</si>
  <si>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</si>
  <si>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</si>
  <si>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</si>
  <si>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</si>
  <si>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</si>
  <si>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</si>
  <si>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</si>
  <si>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</si>
  <si>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</si>
  <si>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</si>
  <si>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</si>
  <si>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</si>
  <si>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</si>
  <si>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</si>
  <si>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</si>
  <si>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t>資  本  門 (計)</t>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</si>
  <si>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</si>
  <si>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</si>
  <si>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</si>
  <si>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</si>
  <si>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</si>
  <si>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</si>
  <si>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</si>
  <si>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</si>
  <si>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</si>
  <si>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</si>
  <si>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</si>
  <si>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</si>
  <si>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t>本月收入(總計)</t>
    <phoneticPr fontId="5" type="noConversion"/>
  </si>
  <si>
    <t>上期結存</t>
    <phoneticPr fontId="5" type="noConversion"/>
  </si>
  <si>
    <t>收入總計+上期結存</t>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</si>
  <si>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</si>
  <si>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</si>
  <si>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</si>
  <si>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</si>
  <si>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</si>
  <si>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</si>
  <si>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</si>
  <si>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</si>
  <si>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</si>
  <si>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</si>
  <si>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</si>
  <si>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</si>
  <si>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</si>
  <si>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</si>
  <si>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</si>
  <si>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</si>
  <si>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</si>
  <si>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</si>
  <si>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</si>
  <si>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</si>
  <si>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</si>
  <si>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</si>
  <si>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</si>
  <si>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</si>
  <si>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</si>
  <si>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</si>
  <si>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</si>
  <si>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</si>
  <si>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</si>
  <si>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</si>
  <si>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</si>
  <si>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</si>
  <si>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</si>
  <si>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</si>
  <si>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t>其他支出</t>
    <phoneticPr fontId="10"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</si>
  <si>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</si>
  <si>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</si>
  <si>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</si>
  <si>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</si>
  <si>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</si>
  <si>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</si>
  <si>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</si>
  <si>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t>債務還本支出</t>
    <phoneticPr fontId="5" type="noConversion"/>
  </si>
  <si>
    <t>本月支出(總計)</t>
    <phoneticPr fontId="5" type="noConversion"/>
  </si>
  <si>
    <t>本期結存</t>
    <phoneticPr fontId="5" type="noConversion"/>
  </si>
  <si>
    <t>支出總計+本期結存</t>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</si>
  <si>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</si>
  <si>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</si>
  <si>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</si>
  <si>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</si>
  <si>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 xml:space="preserve">          主辦統計人員</t>
    <phoneticPr fontId="5" type="noConversion"/>
  </si>
  <si>
    <t>機關首長</t>
    <phoneticPr fontId="5" type="noConversion"/>
  </si>
  <si>
    <t xml:space="preserve">          主辦業務人員</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</si>
  <si>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</si>
  <si>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5" type="noConversion"/>
  </si>
  <si>
    <t>公  開  類</t>
  </si>
  <si>
    <t xml:space="preserve">東河鄉公所清潔隊 </t>
    <phoneticPr fontId="5" type="noConversion"/>
  </si>
  <si>
    <t>月　　　報</t>
  </si>
  <si>
    <r>
      <t>期間終了</t>
    </r>
    <r>
      <rPr>
        <sz val="12"/>
        <rFont val="Times New Roman"/>
        <family val="1"/>
      </rPr>
      <t>15</t>
    </r>
    <r>
      <rPr>
        <sz val="12"/>
        <rFont val="標楷體"/>
        <family val="4"/>
        <charset val="136"/>
      </rPr>
      <t>日內編製</t>
    </r>
    <phoneticPr fontId="5" type="noConversion"/>
  </si>
  <si>
    <t>表   號</t>
    <phoneticPr fontId="5" type="noConversion"/>
  </si>
  <si>
    <t>11252-01-02-3</t>
    <phoneticPr fontId="5" type="noConversion"/>
  </si>
  <si>
    <t xml:space="preserve">臺東縣東河鄉公所資源回收成果統計 </t>
    <phoneticPr fontId="5" type="noConversion"/>
  </si>
  <si>
    <t>項  目  別</t>
    <phoneticPr fontId="5" type="noConversion"/>
  </si>
  <si>
    <t>總   計</t>
    <phoneticPr fontId="53"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</si>
  <si>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</si>
  <si>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</si>
  <si>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</si>
  <si>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</si>
  <si>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62"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</si>
  <si>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</si>
  <si>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</si>
  <si>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</si>
  <si>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</si>
  <si>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</si>
  <si>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</si>
  <si>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</si>
  <si>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</si>
  <si>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</si>
  <si>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</si>
  <si>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</si>
  <si>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</si>
  <si>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</si>
  <si>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</si>
  <si>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</si>
  <si>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</si>
  <si>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</si>
  <si>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</si>
  <si>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</si>
  <si>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</si>
  <si>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</si>
  <si>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</si>
  <si>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  他</t>
    <phoneticPr fontId="5" type="noConversion"/>
  </si>
  <si>
    <t>業務主管人員</t>
    <phoneticPr fontId="5" type="noConversion"/>
  </si>
  <si>
    <t>主辦統計人員</t>
    <phoneticPr fontId="5" type="noConversion"/>
  </si>
  <si>
    <t xml:space="preserve">資料來源：依據本公所提報之資源回收成果統計資料編製。 </t>
    <phoneticPr fontId="5" type="noConversion"/>
  </si>
  <si>
    <t>填表說明：1.本表編製1式3份，1份送會計單位，1份自存，1份送縣環保局。</t>
    <phoneticPr fontId="5" type="noConversion"/>
  </si>
  <si>
    <t>　　　　　2.本表皆以公斤為單位，若無法得其實際重量，折算標準參考編製說明四。</t>
    <phoneticPr fontId="5" type="noConversion"/>
  </si>
  <si>
    <t xml:space="preserve"> 公　開　類 </t>
  </si>
  <si>
    <t>臺東縣東河鄉公所清潔隊</t>
    <phoneticPr fontId="5" type="noConversion"/>
  </si>
  <si>
    <t xml:space="preserve"> 月　　　報 </t>
    <phoneticPr fontId="62" type="noConversion"/>
  </si>
  <si>
    <t xml:space="preserve">期間終了15日內編報 </t>
    <phoneticPr fontId="62" type="noConversion"/>
  </si>
  <si>
    <t>表　　號</t>
    <phoneticPr fontId="5" type="noConversion"/>
  </si>
  <si>
    <t>11251-01-01-3</t>
    <phoneticPr fontId="5" type="noConversion"/>
  </si>
  <si>
    <t>臺東縣東河鄉一般垃圾及廚餘清理狀況</t>
    <phoneticPr fontId="62" type="noConversion"/>
  </si>
  <si>
    <t>一般垃圾</t>
    <phoneticPr fontId="5" type="noConversion"/>
  </si>
  <si>
    <t>廚　　餘</t>
    <phoneticPr fontId="5" type="noConversion"/>
  </si>
  <si>
    <t>事業員工
生活垃圾</t>
    <phoneticPr fontId="5" type="noConversion"/>
  </si>
  <si>
    <t>非例行性
排出垃圾</t>
    <phoneticPr fontId="62" type="noConversion"/>
  </si>
  <si>
    <t>產生量</t>
    <phoneticPr fontId="5" type="noConversion"/>
  </si>
  <si>
    <t>總計</t>
    <phoneticPr fontId="5" type="noConversion"/>
  </si>
  <si>
    <t>環保單位自行清運</t>
    <phoneticPr fontId="62" type="noConversion"/>
  </si>
  <si>
    <t>環保單位委託清運</t>
    <phoneticPr fontId="5" type="noConversion"/>
  </si>
  <si>
    <t>公私處所自行或委託清運</t>
    <phoneticPr fontId="62" type="noConversion"/>
  </si>
  <si>
    <t>處理量</t>
    <phoneticPr fontId="5" type="noConversion"/>
  </si>
  <si>
    <t>　　本月產生垃圾</t>
    <phoneticPr fontId="5" type="noConversion"/>
  </si>
  <si>
    <t>　　過去暫存垃圾</t>
    <phoneticPr fontId="5" type="noConversion"/>
  </si>
  <si>
    <t>焚化</t>
    <phoneticPr fontId="62" type="noConversion"/>
  </si>
  <si>
    <t>計</t>
    <phoneticPr fontId="5" type="noConversion"/>
  </si>
  <si>
    <t>本月產生垃圾</t>
    <phoneticPr fontId="5" type="noConversion"/>
  </si>
  <si>
    <t>過去暫存垃圾</t>
    <phoneticPr fontId="5" type="noConversion"/>
  </si>
  <si>
    <t>衛生掩埋</t>
    <phoneticPr fontId="62" type="noConversion"/>
  </si>
  <si>
    <t>回收再利用</t>
    <phoneticPr fontId="62" type="noConversion"/>
  </si>
  <si>
    <t>堆  肥</t>
    <phoneticPr fontId="5" type="noConversion"/>
  </si>
  <si>
    <t>養  豬</t>
    <phoneticPr fontId="5" type="noConversion"/>
  </si>
  <si>
    <t>其他廚餘再利用</t>
    <phoneticPr fontId="5" type="noConversion"/>
  </si>
  <si>
    <t>其他</t>
    <phoneticPr fontId="62" type="noConversion"/>
  </si>
  <si>
    <t>本月新增暫存量</t>
    <phoneticPr fontId="5" type="noConversion"/>
  </si>
  <si>
    <t>(暫存於東河鄉掩埋場)</t>
    <phoneticPr fontId="10" type="noConversion"/>
  </si>
  <si>
    <t>　　　　審核</t>
    <phoneticPr fontId="5" type="noConversion"/>
  </si>
  <si>
    <t>　　　　　　　　　業務主管人員</t>
    <phoneticPr fontId="5" type="noConversion"/>
  </si>
  <si>
    <t>　　　　　　　機關首長</t>
    <phoneticPr fontId="5" type="noConversion"/>
  </si>
  <si>
    <t>主計審核人員</t>
    <phoneticPr fontId="62" type="noConversion"/>
  </si>
  <si>
    <t>　　　　　　　　　主辦統計人員</t>
    <phoneticPr fontId="5" type="noConversion"/>
  </si>
  <si>
    <t>資料來源：依據本所提報之一般垃圾及廚餘清理狀況資料彙總編製。</t>
    <phoneticPr fontId="5" type="noConversion"/>
  </si>
  <si>
    <t>填表說明：本表編製1式3份，於完成會核程序並經機關長官核章後，1份送會計單位，1份自存，1份送臺東縣環境保護局。</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</si>
  <si>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</si>
  <si>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</si>
  <si>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</si>
  <si>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</si>
  <si>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</si>
  <si>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</si>
  <si>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t>公開類</t>
    <phoneticPr fontId="5" type="noConversion"/>
  </si>
  <si>
    <t>臺東縣東河鄉公所</t>
    <phoneticPr fontId="5" type="noConversion"/>
  </si>
  <si>
    <t>季報</t>
    <phoneticPr fontId="5" type="noConversion"/>
  </si>
  <si>
    <t>每季終了後10日內編送</t>
    <phoneticPr fontId="5" type="noConversion"/>
  </si>
  <si>
    <t>表號</t>
    <phoneticPr fontId="5" type="noConversion"/>
  </si>
  <si>
    <t>20623-05-01-3</t>
    <phoneticPr fontId="5" type="noConversion"/>
  </si>
  <si>
    <t>臺東縣東河鄉路外停車位概況</t>
    <phoneticPr fontId="5" type="noConversion"/>
  </si>
  <si>
    <t>項目別</t>
    <phoneticPr fontId="5" type="noConversion"/>
  </si>
  <si>
    <t>公有路外停車位</t>
    <phoneticPr fontId="5" type="noConversion"/>
  </si>
  <si>
    <t>私有路外停車位</t>
    <phoneticPr fontId="5" type="noConversion"/>
  </si>
  <si>
    <t>收費</t>
    <phoneticPr fontId="5" type="noConversion"/>
  </si>
  <si>
    <t>不收費</t>
    <phoneticPr fontId="5" type="noConversion"/>
  </si>
  <si>
    <t>小計</t>
    <phoneticPr fontId="5" type="noConversion"/>
  </si>
  <si>
    <t>平面</t>
    <phoneticPr fontId="5" type="noConversion"/>
  </si>
  <si>
    <t>立體</t>
    <phoneticPr fontId="5" type="noConversion"/>
  </si>
  <si>
    <t>大型車</t>
  </si>
  <si>
    <t>小型車</t>
  </si>
  <si>
    <t>機車</t>
  </si>
  <si>
    <t>資料來源：根據本所業務登記資料彙編。</t>
    <phoneticPr fontId="5"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</si>
  <si>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5" type="noConversion"/>
  </si>
  <si>
    <t>臺東縣○○鄉(鎮、市)公所</t>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</si>
  <si>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</si>
  <si>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</si>
  <si>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5" type="noConversion"/>
  </si>
  <si>
    <t>臺東縣東河鄉路邊停車位概況</t>
    <phoneticPr fontId="5" type="noConversion"/>
  </si>
  <si>
    <t>臺東縣政府交通及觀光發展處</t>
  </si>
  <si>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</si>
  <si>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</si>
  <si>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t>20623-05-03-3</t>
    <phoneticPr fontId="5" type="noConversion"/>
  </si>
  <si>
    <t>臺東縣東河鄉路外停車位概況－身心障礙者專用停車位</t>
    <phoneticPr fontId="5" type="noConversion"/>
  </si>
  <si>
    <t>公有</t>
    <phoneticPr fontId="5" type="noConversion"/>
  </si>
  <si>
    <t>私有</t>
    <phoneticPr fontId="5" type="noConversion"/>
  </si>
  <si>
    <t>總  計</t>
    <phoneticPr fontId="5" type="noConversion"/>
  </si>
  <si>
    <t>填表說明：1.本表編製1式3份，1份送主計室，1份自存，1份送臺東縣政府(交通及觀光發展處-交通事務科)。
　　　　　2.本表資料不含建築物附設停車位及風景遊樂區停車位。</t>
    <phoneticPr fontId="5" type="noConversion"/>
  </si>
  <si>
    <t>臺東縣政府交通及觀光發展處</t>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</si>
  <si>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</si>
  <si>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</si>
  <si>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</si>
  <si>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rPr>
        <u/>
        <sz val="24"/>
        <color theme="1"/>
        <rFont val="標楷體"/>
        <family val="4"/>
        <charset val="136"/>
      </rPr>
      <t>臺東縣</t>
    </r>
    <r>
      <rPr>
        <sz val="24"/>
        <color theme="1"/>
        <rFont val="標楷體"/>
        <family val="4"/>
        <charset val="136"/>
      </rPr>
      <t>東河鄉路邊停車位概況－身心障礙者專用停車位</t>
    </r>
    <phoneticPr fontId="5" type="noConversion"/>
  </si>
  <si>
    <t>收費</t>
  </si>
  <si>
    <t>不收費</t>
  </si>
  <si>
    <t>小型車</t>
    <phoneticPr fontId="5" type="noConversion"/>
  </si>
  <si>
    <t>填表說明：1.本表編製1式3份，1份送本府主計處，1份送交通部統計處，1份自存。
　　　　　2.本表資料不含建築物附設停車位及風景遊樂區停車位。</t>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</si>
  <si>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</si>
  <si>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</si>
  <si>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</si>
  <si>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</si>
  <si>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t>臺東縣東河鄉路外停車位概況－電動汽車充電專用停車位</t>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</si>
  <si>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</si>
  <si>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</si>
  <si>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</si>
  <si>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t>臺東縣東河鄉路邊停車位概況－電動汽車充電專用停車位</t>
    <phoneticPr fontId="5" type="noConversion"/>
  </si>
  <si>
    <t>總計</t>
  </si>
  <si>
    <t>20623-05-07-3</t>
    <phoneticPr fontId="5" type="noConversion"/>
  </si>
  <si>
    <t>臺東縣東河鄉孕婦及育有六歲以下兒童者停車位概況</t>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</si>
  <si>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</si>
  <si>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</si>
  <si>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</si>
  <si>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</si>
  <si>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</si>
  <si>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</si>
  <si>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</si>
  <si>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</si>
  <si>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</si>
  <si>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</si>
  <si>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5" type="noConversion"/>
  </si>
  <si>
    <t>公開類</t>
  </si>
  <si>
    <t>東河鄉社財課</t>
    <phoneticPr fontId="5" type="noConversion"/>
  </si>
  <si>
    <t>季報</t>
    <phoneticPr fontId="61" type="noConversion"/>
  </si>
  <si>
    <t>每季終了後1個月內編送</t>
    <phoneticPr fontId="62" type="noConversion"/>
  </si>
  <si>
    <t>10730-04-07-3</t>
    <phoneticPr fontId="5" type="noConversion"/>
  </si>
  <si>
    <t>臺東縣東河鄉獨居老人服務概況</t>
    <phoneticPr fontId="62" type="noConversion"/>
  </si>
  <si>
    <t>單位:人、人次</t>
    <phoneticPr fontId="5"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</si>
  <si>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9" type="noConversion"/>
  </si>
  <si>
    <t>期底具原住民身分
獨居老人人數</t>
    <phoneticPr fontId="61"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</si>
  <si>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9"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</si>
  <si>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9" type="noConversion"/>
  </si>
  <si>
    <t>總     計</t>
    <phoneticPr fontId="62"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</si>
  <si>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62"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</si>
  <si>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9" type="noConversion"/>
  </si>
  <si>
    <t>總計</t>
    <phoneticPr fontId="62" type="noConversion"/>
  </si>
  <si>
    <t>總計</t>
    <phoneticPr fontId="89" type="noConversion"/>
  </si>
  <si>
    <t>關懷訪視</t>
    <phoneticPr fontId="5" type="noConversion"/>
  </si>
  <si>
    <t>電話問安</t>
    <phoneticPr fontId="89" type="noConversion"/>
  </si>
  <si>
    <t>就醫協助</t>
    <phoneticPr fontId="89" type="noConversion"/>
  </si>
  <si>
    <t>生活協助</t>
    <phoneticPr fontId="89" type="noConversion"/>
  </si>
  <si>
    <t>長照服務</t>
    <phoneticPr fontId="5" type="noConversion"/>
  </si>
  <si>
    <t>合計</t>
    <phoneticPr fontId="62" type="noConversion"/>
  </si>
  <si>
    <t>男</t>
    <phoneticPr fontId="62" type="noConversion"/>
  </si>
  <si>
    <t>女</t>
    <phoneticPr fontId="62" type="noConversion"/>
  </si>
  <si>
    <t>合計</t>
  </si>
  <si>
    <t>男</t>
    <phoneticPr fontId="5" type="noConversion"/>
  </si>
  <si>
    <t>女</t>
    <phoneticPr fontId="5" type="noConversion"/>
  </si>
  <si>
    <t>合計</t>
    <phoneticPr fontId="5" type="noConversion"/>
  </si>
  <si>
    <t>東河鄉</t>
    <phoneticPr fontId="5" type="noConversion"/>
  </si>
  <si>
    <t>65～69歲</t>
  </si>
  <si>
    <t>70～74歲</t>
  </si>
  <si>
    <t>75～79歲</t>
  </si>
  <si>
    <t>80～84歲</t>
  </si>
  <si>
    <t>85歲以上</t>
  </si>
  <si>
    <t>填表</t>
  </si>
  <si>
    <t>審核</t>
  </si>
  <si>
    <t>業務主管人員</t>
    <phoneticPr fontId="62" type="noConversion"/>
  </si>
  <si>
    <t>機關首長</t>
    <phoneticPr fontId="53" type="noConversion"/>
  </si>
  <si>
    <t>主辦統計人員</t>
  </si>
  <si>
    <t>資料來源：依據本所所報獨居老人服務概況資料彙編。</t>
    <phoneticPr fontId="89" type="noConversion"/>
  </si>
  <si>
    <t>填表說明：本表編製2份，1份送本所主計室，1份送臺東縣政府社會處。</t>
    <phoneticPr fontId="61" type="noConversion"/>
  </si>
  <si>
    <t>表    號</t>
    <phoneticPr fontId="5" type="noConversion"/>
  </si>
  <si>
    <t>臺東縣東河鄉環保人員概況</t>
    <phoneticPr fontId="5" type="noConversion"/>
  </si>
  <si>
    <t>公 開 類</t>
    <phoneticPr fontId="97" type="noConversion"/>
  </si>
  <si>
    <t>編製機關</t>
    <phoneticPr fontId="97" type="noConversion"/>
  </si>
  <si>
    <t>臺東縣東河鄉公所(清潔隊)</t>
    <phoneticPr fontId="53" type="noConversion"/>
  </si>
  <si>
    <t>半 年 報</t>
    <phoneticPr fontId="5" type="noConversion"/>
  </si>
  <si>
    <t>期間終了1個月內編報</t>
    <phoneticPr fontId="97" type="noConversion"/>
  </si>
  <si>
    <t>表    號</t>
    <phoneticPr fontId="97" type="noConversion"/>
  </si>
  <si>
    <t>總　　　　　計</t>
    <phoneticPr fontId="97" type="noConversion"/>
  </si>
  <si>
    <t>　衛　生　掩　埋　場</t>
    <phoneticPr fontId="97" type="noConversion"/>
  </si>
  <si>
    <t>　堆　　肥　　場</t>
    <phoneticPr fontId="97" type="noConversion"/>
  </si>
  <si>
    <t>　堆　　置　　場</t>
  </si>
  <si>
    <t>　子　母　式　垃　圾　車</t>
    <phoneticPr fontId="97" type="noConversion"/>
  </si>
  <si>
    <t>　密　封　式　垃　圾　車</t>
    <phoneticPr fontId="97" type="noConversion"/>
  </si>
  <si>
    <t>框
式
垃
圾
車</t>
    <phoneticPr fontId="97" type="noConversion"/>
  </si>
  <si>
    <t xml:space="preserve"> 計　</t>
    <phoneticPr fontId="97" type="noConversion"/>
  </si>
  <si>
    <t xml:space="preserve"> 資 源 (含 廚 餘) 回 收 垃 圾 車</t>
    <phoneticPr fontId="97" type="noConversion"/>
  </si>
  <si>
    <t xml:space="preserve"> 其　它　</t>
    <phoneticPr fontId="97" type="noConversion"/>
  </si>
  <si>
    <t>　水　肥　車</t>
    <phoneticPr fontId="97" type="noConversion"/>
  </si>
  <si>
    <t>　清　溝　( 溝　泥 )　車</t>
    <phoneticPr fontId="97" type="noConversion"/>
  </si>
  <si>
    <t>　掃　( 洗 )　街　車</t>
    <phoneticPr fontId="97" type="noConversion"/>
  </si>
  <si>
    <t>填表</t>
    <phoneticPr fontId="97" type="noConversion"/>
  </si>
  <si>
    <t>審核</t>
    <phoneticPr fontId="97" type="noConversion"/>
  </si>
  <si>
    <t>業務主管人員</t>
    <phoneticPr fontId="97" type="noConversion"/>
  </si>
  <si>
    <t>機關首長</t>
    <phoneticPr fontId="97" type="noConversion"/>
  </si>
  <si>
    <t>主辦統計人員</t>
    <phoneticPr fontId="97" type="noConversion"/>
  </si>
  <si>
    <t>公 開 類</t>
  </si>
  <si>
    <t>編製機關</t>
  </si>
  <si>
    <t>臺東縣東河鄉公所建設課</t>
    <phoneticPr fontId="100" type="noConversion"/>
  </si>
  <si>
    <t>年    報</t>
  </si>
  <si>
    <t>次年2月15日前編送</t>
    <phoneticPr fontId="65" type="noConversion"/>
  </si>
  <si>
    <t>表　　號</t>
  </si>
  <si>
    <t>臺東縣東河鄉都市計畫區域內公共工程實施數量</t>
    <phoneticPr fontId="65"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</si>
  <si>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</si>
  <si>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</si>
  <si>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</si>
  <si>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</si>
  <si>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</si>
  <si>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</si>
  <si>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</si>
  <si>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</si>
  <si>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</si>
  <si>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</si>
  <si>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</si>
  <si>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</si>
  <si>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</si>
  <si>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</si>
  <si>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</si>
  <si>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</si>
  <si>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</si>
  <si>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</si>
  <si>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</si>
  <si>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</si>
  <si>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</si>
  <si>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</si>
  <si>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</si>
  <si>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</si>
  <si>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</si>
  <si>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</si>
  <si>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</si>
  <si>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</si>
  <si>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</si>
  <si>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</si>
  <si>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</si>
  <si>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</si>
  <si>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</si>
  <si>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</si>
  <si>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</si>
  <si>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</si>
  <si>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</si>
  <si>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</si>
  <si>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100" type="noConversion"/>
  </si>
  <si>
    <t>公　開　類</t>
    <phoneticPr fontId="65" type="noConversion"/>
  </si>
  <si>
    <t>年　    報</t>
    <phoneticPr fontId="65" type="noConversion"/>
  </si>
  <si>
    <t xml:space="preserve"> 中華民國 113 年底</t>
    <phoneticPr fontId="10"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</si>
  <si>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</si>
  <si>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</si>
  <si>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</si>
  <si>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</si>
  <si>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</si>
  <si>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</si>
  <si>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</si>
  <si>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</si>
  <si>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</si>
  <si>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</si>
  <si>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</si>
  <si>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65"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</si>
  <si>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</si>
  <si>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</si>
  <si>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</si>
  <si>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</si>
  <si>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</si>
  <si>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</si>
  <si>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</si>
  <si>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</si>
  <si>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</si>
  <si>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</si>
  <si>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</si>
  <si>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</si>
  <si>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100" type="noConversion"/>
  </si>
  <si>
    <t xml:space="preserve"> 2359-01-06-3</t>
    <phoneticPr fontId="100" type="noConversion"/>
  </si>
  <si>
    <t>臺東縣東河鄉都市計畫公共設施用地已闢建面積</t>
    <phoneticPr fontId="100" type="noConversion"/>
  </si>
  <si>
    <t>單位:公頃</t>
  </si>
  <si>
    <t>總   計</t>
  </si>
  <si>
    <t>公　園</t>
  </si>
  <si>
    <t>綠　地</t>
  </si>
  <si>
    <t>廣　場</t>
  </si>
  <si>
    <t>停車場</t>
  </si>
  <si>
    <t>加油站</t>
  </si>
  <si>
    <t>市　場</t>
  </si>
  <si>
    <t>學　校</t>
  </si>
  <si>
    <t>總　計</t>
  </si>
  <si>
    <t>墓  地</t>
  </si>
  <si>
    <t>變電所、電力專業用地</t>
    <phoneticPr fontId="100"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</si>
  <si>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</si>
  <si>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</si>
  <si>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100" type="noConversion"/>
  </si>
  <si>
    <t>臺東縣東河鄉都市計畫區域內現有已開闢道路長度及面積暨橋梁座數、自行車道長度</t>
    <phoneticPr fontId="65"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</si>
  <si>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</si>
  <si>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</si>
  <si>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</si>
  <si>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</si>
  <si>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</si>
  <si>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</si>
  <si>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</si>
  <si>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</si>
  <si>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</si>
  <si>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65" type="noConversion"/>
  </si>
  <si>
    <t>資料來源：依據本所實施都市計畫區域之登記資料彙編。</t>
  </si>
  <si>
    <t>填表說明：1.本表編製3份，經陳核後，1份送主計室，1份自存外，1份送臺東縣政府建設處。</t>
    <phoneticPr fontId="100"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</si>
  <si>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</si>
  <si>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</si>
  <si>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</si>
  <si>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</si>
  <si>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5" type="noConversion"/>
  </si>
  <si>
    <t xml:space="preserve"> 中華民國 114 年 12 月                      單位：公斤</t>
    <phoneticPr fontId="62" type="noConversion"/>
  </si>
  <si>
    <t xml:space="preserve"> 中華民國 114 年 12 月                                  單位：公噸</t>
    <phoneticPr fontId="62"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</si>
  <si>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8" type="noConversion"/>
  </si>
  <si>
    <t>中華民國115年1月6日編製</t>
    <phoneticPr fontId="10" type="noConversion"/>
  </si>
  <si>
    <t>獨居老人服務概況(114年第四季)</t>
    <phoneticPr fontId="5" type="noConversion"/>
  </si>
  <si>
    <t>20535-01-01-3</t>
    <phoneticPr fontId="100" type="noConversion"/>
  </si>
  <si>
    <t>中華民國 114 年</t>
    <phoneticPr fontId="10" type="noConversion"/>
  </si>
  <si>
    <t>中華民國115年1月2日 編製</t>
    <phoneticPr fontId="10" type="noConversion"/>
  </si>
  <si>
    <t>都市計畫區域內公共工程實施數量</t>
    <phoneticPr fontId="5" type="noConversion"/>
  </si>
  <si>
    <t>都市計畫區域內公共工程實施數量(114年)</t>
    <phoneticPr fontId="5" type="noConversion"/>
  </si>
  <si>
    <t xml:space="preserve"> 公　開　類</t>
  </si>
  <si>
    <t xml:space="preserve"> 年　    報</t>
    <phoneticPr fontId="5" type="noConversion"/>
  </si>
  <si>
    <t>次年2月15日前編送</t>
    <phoneticPr fontId="5" type="noConversion"/>
  </si>
  <si>
    <t>11920-01-04-3</t>
    <phoneticPr fontId="5" type="noConversion"/>
  </si>
  <si>
    <t xml:space="preserve"> 中華民國             年底</t>
    <phoneticPr fontId="5" type="noConversion"/>
  </si>
  <si>
    <t>單位：公頃</t>
    <phoneticPr fontId="5" type="noConversion"/>
  </si>
  <si>
    <t>都市計畫區別</t>
    <phoneticPr fontId="5" type="noConversion"/>
  </si>
  <si>
    <t>總    計</t>
    <phoneticPr fontId="5" type="noConversion"/>
  </si>
  <si>
    <t>兒童遊樂場</t>
    <phoneticPr fontId="5" type="noConversion"/>
  </si>
  <si>
    <t>體育場</t>
    <phoneticPr fontId="5" type="noConversion"/>
  </si>
  <si>
    <t>道路、人行步道</t>
    <phoneticPr fontId="5" type="noConversion"/>
  </si>
  <si>
    <t>社教機構</t>
    <phoneticPr fontId="5" type="noConversion"/>
  </si>
  <si>
    <t>醫療衛生機構</t>
    <phoneticPr fontId="5" type="noConversion"/>
  </si>
  <si>
    <t>機關用地</t>
    <phoneticPr fontId="5" type="noConversion"/>
  </si>
  <si>
    <t>變電所、電力專業用地</t>
    <phoneticPr fontId="5" type="noConversion"/>
  </si>
  <si>
    <t>郵政、電信用地</t>
    <phoneticPr fontId="5" type="noConversion"/>
  </si>
  <si>
    <t>民用航空站、機場</t>
    <phoneticPr fontId="5" type="noConversion"/>
  </si>
  <si>
    <t>溝渠河道</t>
    <phoneticPr fontId="5" type="noConversion"/>
  </si>
  <si>
    <t>港埠用地</t>
    <phoneticPr fontId="5" type="noConversion"/>
  </si>
  <si>
    <t>捷運系統、交通、車站鐵路</t>
    <phoneticPr fontId="5" type="noConversion"/>
  </si>
  <si>
    <t>環保設施用地</t>
    <phoneticPr fontId="5" type="noConversion"/>
  </si>
  <si>
    <t>其他用地</t>
    <phoneticPr fontId="5" type="noConversion"/>
  </si>
  <si>
    <t>臺東縣東河鄉都市計畫公共設施用地已取得面積</t>
    <phoneticPr fontId="5" type="noConversion"/>
  </si>
  <si>
    <t>臺東縣東河鄉都市計畫公共設施用地已取得面積(續)</t>
    <phoneticPr fontId="5" type="noConversion"/>
  </si>
  <si>
    <t xml:space="preserve"> 中華民國     114   年底</t>
    <phoneticPr fontId="5" type="noConversion"/>
  </si>
  <si>
    <r>
      <t xml:space="preserve">  </t>
    </r>
    <r>
      <rPr>
        <sz val="10"/>
        <color indexed="10"/>
        <rFont val="標楷體"/>
        <family val="4"/>
        <charset val="136"/>
      </rPr>
      <t>業務主管人員</t>
    </r>
    <phoneticPr fontId="5" type="noConversion"/>
  </si>
  <si>
    <r>
      <t xml:space="preserve">  </t>
    </r>
    <r>
      <rPr>
        <sz val="10"/>
        <color indexed="10"/>
        <rFont val="標楷體"/>
        <family val="4"/>
        <charset val="136"/>
      </rPr>
      <t>機關首長</t>
    </r>
    <phoneticPr fontId="5" type="noConversion"/>
  </si>
  <si>
    <t xml:space="preserve">  主辦統計人員</t>
    <phoneticPr fontId="5" type="noConversion"/>
  </si>
  <si>
    <t>資料來源：依據本所資料彙編。</t>
    <phoneticPr fontId="5" type="noConversion"/>
  </si>
  <si>
    <t>填表說明：本表編製3份，經陳核後，1份送主計室，1份自存外，1份送臺東縣政府建設處。</t>
    <phoneticPr fontId="5" type="noConversion"/>
  </si>
  <si>
    <t>中華民國 115 年 1 月 2 日編製</t>
    <phoneticPr fontId="10" type="noConversion"/>
  </si>
  <si>
    <t>11920-01-06-3</t>
    <phoneticPr fontId="5" type="noConversion"/>
  </si>
  <si>
    <t>單位:公頃</t>
    <phoneticPr fontId="5" type="noConversion"/>
  </si>
  <si>
    <t>總   計</t>
    <phoneticPr fontId="5" type="noConversion"/>
  </si>
  <si>
    <t>公　園</t>
    <phoneticPr fontId="5" type="noConversion"/>
  </si>
  <si>
    <t>綠　地</t>
    <phoneticPr fontId="5" type="noConversion"/>
  </si>
  <si>
    <t>廣　場</t>
    <phoneticPr fontId="5" type="noConversion"/>
  </si>
  <si>
    <t>停車場</t>
    <phoneticPr fontId="5" type="noConversion"/>
  </si>
  <si>
    <t>加油站</t>
    <phoneticPr fontId="5" type="noConversion"/>
  </si>
  <si>
    <t>市　場</t>
    <phoneticPr fontId="5" type="noConversion"/>
  </si>
  <si>
    <t>學　校</t>
    <phoneticPr fontId="5" type="noConversion"/>
  </si>
  <si>
    <t>墓  地</t>
    <phoneticPr fontId="5" type="noConversion"/>
  </si>
  <si>
    <r>
      <t xml:space="preserve"> </t>
    </r>
    <r>
      <rPr>
        <sz val="12"/>
        <color indexed="10"/>
        <rFont val="標楷體"/>
        <family val="4"/>
        <charset val="136"/>
      </rPr>
      <t>機關首長</t>
    </r>
    <phoneticPr fontId="5" type="noConversion"/>
  </si>
  <si>
    <t>臺東縣東河鄉都市計畫公共設施用地已闢建面積</t>
    <phoneticPr fontId="5" type="noConversion"/>
  </si>
  <si>
    <t>臺東縣東河鄉都市計畫公共設施用地已闢建面積(續)</t>
    <phoneticPr fontId="5" type="noConversion"/>
  </si>
  <si>
    <t>臺東縣東河鄉公所建設課</t>
    <phoneticPr fontId="5" type="noConversion"/>
  </si>
  <si>
    <t xml:space="preserve"> 中華民國   114   年底</t>
    <phoneticPr fontId="5" type="noConversion"/>
  </si>
  <si>
    <t>總　　　計</t>
    <phoneticPr fontId="5" type="noConversion"/>
  </si>
  <si>
    <t>11920-01-07-3</t>
    <phoneticPr fontId="100" type="noConversion"/>
  </si>
  <si>
    <t>中華民國 114 年底</t>
    <phoneticPr fontId="10"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</si>
  <si>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</si>
  <si>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</si>
  <si>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</si>
  <si>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都市計畫公共設施用地已取得面積(114年)</t>
    <phoneticPr fontId="5" type="noConversion"/>
  </si>
  <si>
    <t>都市計畫公共設施用地已闢建面積(114年)</t>
    <phoneticPr fontId="5" type="noConversion"/>
  </si>
  <si>
    <t>都市計畫區域內現有已開闢道路長度及面積暨橋梁座數、自行車道長度(114年)</t>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</si>
  <si>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5" type="noConversion"/>
  </si>
  <si>
    <t>填表　　　　　　　　　　　　審核　　　　　　　　　　　　業務主管人員　　　　　　　　　　　　機關首長
　　　　　　　　　　　　　　　　　　　　　　　　　　　　主辦統計人員　　　　　　　　　　　　　　　　　　中華民國115年1月5日編製</t>
    <phoneticPr fontId="5"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</si>
  <si>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5" type="noConversion"/>
  </si>
  <si>
    <t>填表　　　　　　　　　　　審核　　　　　　　　　　　業務主管人員　　　　　　　　　　機關首長
　　　　　　　　　　　　　　　　　　　　　　　　　　主辦統計人員　　　　　　　　　　　　　　　中華民國115年10月5日編製</t>
    <phoneticPr fontId="5"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</si>
  <si>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5" type="noConversion"/>
  </si>
  <si>
    <t>填表　　　　　　　　　　　　審核　　　　　　　　　　　　業務主管人員　　　　　　　　　　　　機關首長
　　　　　　　　　　　　　　　　　　　　　　　　　　　　主辦統計人員　　　　　　　　　　　　　　　 　　中華民國115年1月5日編製</t>
    <phoneticPr fontId="5" type="noConversion"/>
  </si>
  <si>
    <t>填表　　　　　　　　　　　　審核　　　　　　　　　　　　業務主管人員　　　　　　　　　　　　機關首長
　　　　　　　　　　　　　　　　　　　　　　　　　　　　主辦統計人員　　　　　　　　　　　　　　　中華民國115年1月5日編製</t>
    <phoneticPr fontId="5" type="noConversion"/>
  </si>
  <si>
    <t>填表　　　　　　　　　　　　審核　　　　　　　　　　　　業務主管人員　　　　　　　　　　　　機關首長　　　　　　　　　　　　
　　　　　　　　　　　　　　　　　　　　　　　　　　　　主辦統計人員　　　　　　　　　　　　　　　　　　　　　中華民國115年1月5日編製</t>
    <phoneticPr fontId="5" type="noConversion"/>
  </si>
  <si>
    <t>填表　　　　　　　　審核　　　　　　   　      業務主管人員　　 　　　　　              　機關首長
　　　　　　　　　　　　　　　　　　           主辦統計人員　　　　　　　　　　　　　　　　　　　　　　              　中華民國115年1月5日編製</t>
    <phoneticPr fontId="5" type="noConversion"/>
  </si>
  <si>
    <t>填表　　　　　　　　　　　　審核　　　　　　　　　　          　　業務主管人員　　 　　　　　       　　　　機關首長
　　　　　　　　　　　　　　　　　　　　　　　　　　　          　主辦統計人員　　　　　　　　　　　                 　中華民國115年1月5日編製</t>
    <phoneticPr fontId="5" type="noConversion"/>
  </si>
  <si>
    <t>路邊停車位概況</t>
    <phoneticPr fontId="5" type="noConversion"/>
  </si>
  <si>
    <t>路外停車位概況－身心障礙者專用停車位</t>
    <phoneticPr fontId="5" type="noConversion"/>
  </si>
  <si>
    <t>路邊停車位概況－身心障礙者專用停車位</t>
    <phoneticPr fontId="5" type="noConversion"/>
  </si>
  <si>
    <t>路外停車位概況－電動汽車充電專用停車位</t>
    <phoneticPr fontId="5" type="noConversion"/>
  </si>
  <si>
    <t>路邊停車位概況－電動汽車充電專用停車位</t>
    <phoneticPr fontId="5" type="noConversion"/>
  </si>
  <si>
    <t>孕婦及育有六歲以下兒童者停車位概況</t>
    <phoneticPr fontId="5" type="noConversion"/>
  </si>
  <si>
    <t>路外停車位概況(114年第四季)</t>
    <phoneticPr fontId="5" type="noConversion"/>
  </si>
  <si>
    <t>路邊停車位概況(114年第四季)</t>
    <phoneticPr fontId="5" type="noConversion"/>
  </si>
  <si>
    <t>路外停車位概況－身心障礙者專用停車位(114年第四季)</t>
    <phoneticPr fontId="5" type="noConversion"/>
  </si>
  <si>
    <t>路邊停車位概況－身心障礙者專用停車位(114年第四季)</t>
    <phoneticPr fontId="5" type="noConversion"/>
  </si>
  <si>
    <t>路外停車位概況－電動汽車充電專用停車位(114年第四季)</t>
    <phoneticPr fontId="5" type="noConversion"/>
  </si>
  <si>
    <t>路邊停車位概況－電動汽車充電專用停車位(114年第四季)</t>
    <phoneticPr fontId="5" type="noConversion"/>
  </si>
  <si>
    <t>孕婦及育有六歲以下兒童者停車位概況(114年第四季)</t>
    <phoneticPr fontId="5" type="noConversion"/>
  </si>
  <si>
    <t>中華民國115年1月5日編製</t>
    <phoneticPr fontId="10" type="noConversion"/>
  </si>
  <si>
    <t>中華民國115年1月5日編製</t>
    <phoneticPr fontId="62" type="noConversion"/>
  </si>
  <si>
    <t>資源回收量</t>
    <phoneticPr fontId="5" type="noConversion"/>
  </si>
  <si>
    <t>資源回收量(114年12月)</t>
    <phoneticPr fontId="5" type="noConversion"/>
  </si>
  <si>
    <t>一般垃圾及廚餘清理狀況(114年12月)</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</si>
  <si>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</si>
  <si>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</si>
  <si>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r>
      <t>期間終了</t>
    </r>
    <r>
      <rPr>
        <sz val="12"/>
        <color indexed="10"/>
        <rFont val="標楷體"/>
        <family val="4"/>
        <charset val="136"/>
      </rPr>
      <t>25日</t>
    </r>
    <r>
      <rPr>
        <sz val="12"/>
        <rFont val="標楷體"/>
        <family val="4"/>
        <charset val="136"/>
      </rPr>
      <t>內編報</t>
    </r>
    <phoneticPr fontId="5" type="noConversion"/>
  </si>
  <si>
    <t>30910-01-01-3</t>
    <phoneticPr fontId="5" type="noConversion"/>
  </si>
  <si>
    <t xml:space="preserve"> 單位:人 </t>
    <phoneticPr fontId="5" type="noConversion"/>
  </si>
  <si>
    <t>項   目   別</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</si>
  <si>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</si>
  <si>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</si>
  <si>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</si>
  <si>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</si>
  <si>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</si>
  <si>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</si>
  <si>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</si>
  <si>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</si>
  <si>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</si>
  <si>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r>
      <t>總計：</t>
    </r>
    <r>
      <rPr>
        <sz val="12"/>
        <rFont val="Times New Roman"/>
        <family val="1"/>
      </rPr>
      <t>A=B=C=D</t>
    </r>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</si>
  <si>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</si>
  <si>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</si>
  <si>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</si>
  <si>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</si>
  <si>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</si>
  <si>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</si>
  <si>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</si>
  <si>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</si>
  <si>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</si>
  <si>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</si>
  <si>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</si>
  <si>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</si>
  <si>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</si>
  <si>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</si>
  <si>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</si>
  <si>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</si>
  <si>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</si>
  <si>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</si>
  <si>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</si>
  <si>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</si>
  <si>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</si>
  <si>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</si>
  <si>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</si>
  <si>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</si>
  <si>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</si>
  <si>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</si>
  <si>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5" type="noConversion"/>
  </si>
  <si>
    <t xml:space="preserve">         中華民國 114 年 12 月底    </t>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</si>
  <si>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5" type="noConversion"/>
  </si>
  <si>
    <t>環保人員概況(114年下半年度)</t>
    <phoneticPr fontId="5" type="noConversion"/>
  </si>
  <si>
    <t>中 華 民 國 114 年 12 月底</t>
    <phoneticPr fontId="97" type="noConversion"/>
  </si>
  <si>
    <t>11251-01-03-3</t>
    <phoneticPr fontId="97" type="noConversion"/>
  </si>
  <si>
    <t>單位：輛</t>
    <phoneticPr fontId="97" type="noConversion"/>
  </si>
  <si>
    <t>車輛數</t>
    <phoneticPr fontId="97" type="noConversion"/>
  </si>
  <si>
    <r>
      <t>資料來源：依據本所</t>
    </r>
    <r>
      <rPr>
        <sz val="11"/>
        <color rgb="FFFF0000"/>
        <rFont val="標楷體"/>
        <family val="4"/>
        <charset val="136"/>
      </rPr>
      <t>垃圾回收清除車輛資料</t>
    </r>
    <r>
      <rPr>
        <sz val="11"/>
        <rFont val="標楷體"/>
        <family val="4"/>
        <charset val="136"/>
      </rPr>
      <t>編製。</t>
    </r>
    <phoneticPr fontId="9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</si>
  <si>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7" type="noConversion"/>
  </si>
  <si>
    <r>
      <t>臺東縣東河鄉</t>
    </r>
    <r>
      <rPr>
        <sz val="18"/>
        <color indexed="10"/>
        <rFont val="標楷體"/>
        <family val="4"/>
        <charset val="136"/>
      </rPr>
      <t>垃圾回收清除車輛數</t>
    </r>
    <phoneticPr fontId="97" type="noConversion"/>
  </si>
  <si>
    <t>中 華 民 國 114年12月底</t>
    <phoneticPr fontId="97" type="noConversion"/>
  </si>
  <si>
    <t>中華民國115年1月5日編製</t>
    <phoneticPr fontId="97" type="noConversion"/>
  </si>
  <si>
    <t>垃圾回收清除車輛數(114年下半年度)</t>
    <phoneticPr fontId="5" type="noConversion"/>
  </si>
  <si>
    <t>115年度預告統計資料發布時間表</t>
    <phoneticPr fontId="5" type="noConversion"/>
  </si>
  <si>
    <r>
      <t>服務單位：</t>
    </r>
    <r>
      <rPr>
        <sz val="11"/>
        <color rgb="FFFF0000"/>
        <rFont val="標楷體"/>
        <family val="4"/>
        <charset val="136"/>
      </rPr>
      <t>東河鄉</t>
    </r>
    <r>
      <rPr>
        <sz val="11"/>
        <color indexed="8"/>
        <rFont val="標楷體"/>
        <family val="4"/>
        <charset val="136"/>
      </rPr>
      <t>公所</t>
    </r>
    <r>
      <rPr>
        <sz val="11"/>
        <color rgb="FFFF0000"/>
        <rFont val="標楷體"/>
        <family val="4"/>
        <charset val="136"/>
      </rPr>
      <t>主計</t>
    </r>
    <r>
      <rPr>
        <sz val="11"/>
        <color indexed="8"/>
        <rFont val="標楷體"/>
        <family val="4"/>
        <charset val="136"/>
      </rPr>
      <t>室</t>
    </r>
    <phoneticPr fontId="5" type="noConversion"/>
  </si>
  <si>
    <t>電話：089-896200 #122</t>
    <phoneticPr fontId="5" type="noConversion"/>
  </si>
  <si>
    <t>傳真：</t>
    <phoneticPr fontId="5" type="noConversion"/>
  </si>
  <si>
    <t>電子信箱：dh0021@dh.taitung.gov.tw</t>
    <phoneticPr fontId="5" type="noConversion"/>
  </si>
  <si>
    <t>資料
種類</t>
    <phoneticPr fontId="5" type="noConversion"/>
  </si>
  <si>
    <t>資料項目</t>
  </si>
  <si>
    <t>發布形式</t>
    <phoneticPr fontId="5" type="noConversion"/>
  </si>
  <si>
    <t>預          定          發          布          時          間</t>
    <phoneticPr fontId="5" type="noConversion"/>
  </si>
  <si>
    <t>備註</t>
    <phoneticPr fontId="5" type="noConversion"/>
  </si>
  <si>
    <t>115年1月</t>
    <phoneticPr fontId="5" type="noConversion"/>
  </si>
  <si>
    <t>115年2月</t>
    <phoneticPr fontId="5" type="noConversion"/>
  </si>
  <si>
    <t>115年3月</t>
  </si>
  <si>
    <t>115年4月</t>
  </si>
  <si>
    <t>115年5月</t>
  </si>
  <si>
    <t>115年6月</t>
  </si>
  <si>
    <t>115年7月</t>
  </si>
  <si>
    <t>115年8月</t>
  </si>
  <si>
    <t>115年9月</t>
  </si>
  <si>
    <t>115年10月</t>
  </si>
  <si>
    <t>115年11月</t>
  </si>
  <si>
    <t>115年12月</t>
  </si>
  <si>
    <t>財政統計</t>
    <phoneticPr fontId="5" type="noConversion"/>
  </si>
  <si>
    <t>報表
、
網際
網路</t>
    <phoneticPr fontId="5" type="noConversion"/>
  </si>
  <si>
    <t>(115年1月)</t>
    <phoneticPr fontId="5" type="noConversion"/>
  </si>
  <si>
    <t>(115年2月)</t>
    <phoneticPr fontId="5" type="noConversion"/>
  </si>
  <si>
    <t>(115年3月)</t>
  </si>
  <si>
    <t>(115年4月)</t>
  </si>
  <si>
    <t>(115年5月)</t>
  </si>
  <si>
    <t>(115年6月)</t>
  </si>
  <si>
    <t>(115年7月)</t>
  </si>
  <si>
    <t>(115年8月)</t>
  </si>
  <si>
    <t>(115年9月)</t>
  </si>
  <si>
    <t>(115年10月)</t>
  </si>
  <si>
    <t>(115年11月)</t>
  </si>
  <si>
    <t>資源循環統計</t>
    <phoneticPr fontId="5" type="noConversion"/>
  </si>
  <si>
    <t>運輸統計</t>
    <phoneticPr fontId="5" type="noConversion"/>
  </si>
  <si>
    <t>(115年第一季)</t>
    <phoneticPr fontId="5" type="noConversion"/>
  </si>
  <si>
    <t>(115年第二季)</t>
    <phoneticPr fontId="5" type="noConversion"/>
  </si>
  <si>
    <t>(115年第三季)</t>
    <phoneticPr fontId="5" type="noConversion"/>
  </si>
  <si>
    <t>社會保障統計</t>
    <phoneticPr fontId="5" type="noConversion"/>
  </si>
  <si>
    <t>推行社區發展工作概況</t>
    <phoneticPr fontId="5" type="noConversion"/>
  </si>
  <si>
    <t>(114年)</t>
    <phoneticPr fontId="5" type="noConversion"/>
  </si>
  <si>
    <t>其他統計</t>
    <phoneticPr fontId="5" type="noConversion"/>
  </si>
  <si>
    <t>(115年上半年度)</t>
    <phoneticPr fontId="5" type="noConversion"/>
  </si>
  <si>
    <t>垃圾處理場(廠)數</t>
    <phoneticPr fontId="5" type="noConversion"/>
  </si>
  <si>
    <t>環境保護預算概況</t>
    <phoneticPr fontId="5" type="noConversion"/>
  </si>
  <si>
    <t>(115年)</t>
    <phoneticPr fontId="5" type="noConversion"/>
  </si>
  <si>
    <t>環境保護決算概況</t>
    <phoneticPr fontId="5" type="noConversion"/>
  </si>
  <si>
    <t>環境統計</t>
    <phoneticPr fontId="5" type="noConversion"/>
  </si>
  <si>
    <t>治山防災整體治理工程</t>
    <phoneticPr fontId="5" type="noConversion"/>
  </si>
  <si>
    <t>其他行政統計</t>
    <phoneticPr fontId="5" type="noConversion"/>
  </si>
  <si>
    <t>辦理調解業務概況</t>
    <phoneticPr fontId="5" type="noConversion"/>
  </si>
  <si>
    <t>調解委員會組織概況</t>
    <phoneticPr fontId="5" type="noConversion"/>
  </si>
  <si>
    <t>辦理調解方式概況</t>
    <phoneticPr fontId="5" type="noConversion"/>
  </si>
  <si>
    <t>宗教統計</t>
    <phoneticPr fontId="5" type="noConversion"/>
  </si>
  <si>
    <t>宗教財團法人概況</t>
    <phoneticPr fontId="5" type="noConversion"/>
  </si>
  <si>
    <t>寺廟登記概況</t>
    <phoneticPr fontId="5" type="noConversion"/>
  </si>
  <si>
    <t>教會（堂）概況</t>
    <phoneticPr fontId="5" type="noConversion"/>
  </si>
  <si>
    <t>宗教團體興辦公益慈善及社會教化事業概況</t>
    <phoneticPr fontId="5" type="noConversion"/>
  </si>
  <si>
    <t>行政統計</t>
    <phoneticPr fontId="5" type="noConversion"/>
  </si>
  <si>
    <t>公墓設施使用概況</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</si>
  <si>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</si>
  <si>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</si>
  <si>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</si>
  <si>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</si>
  <si>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公共造產成果概況</t>
    <phoneticPr fontId="5" type="noConversion"/>
  </si>
  <si>
    <t>農業統計</t>
    <phoneticPr fontId="5" type="noConversion"/>
  </si>
  <si>
    <t>農路改善及維護工程</t>
  </si>
  <si>
    <t>營造業統計</t>
    <phoneticPr fontId="5" type="noConversion"/>
  </si>
  <si>
    <t>營建統計</t>
    <phoneticPr fontId="5" type="noConversion"/>
  </si>
  <si>
    <t>土地統計</t>
    <phoneticPr fontId="5" type="noConversion"/>
  </si>
  <si>
    <t>農耕土地面積</t>
    <phoneticPr fontId="5" type="noConversion"/>
  </si>
  <si>
    <t>天然災害統計</t>
    <phoneticPr fontId="5" type="noConversion"/>
  </si>
  <si>
    <t>天然災害水土保持設施損失情形</t>
    <phoneticPr fontId="5" type="noConversion"/>
  </si>
  <si>
    <t>漁業統計</t>
    <phoneticPr fontId="5" type="noConversion"/>
  </si>
  <si>
    <t>漁業從業人數</t>
    <phoneticPr fontId="5" type="noConversion"/>
  </si>
  <si>
    <t>漁戶數及漁戶人口數</t>
    <phoneticPr fontId="5" type="noConversion"/>
  </si>
  <si>
    <t>付0928908821-2月電話費(中華電信股份有限公司臺灣南區電信分公司臺東營運處)</t>
    <phoneticPr fontId="15" type="noConversion"/>
  </si>
  <si>
    <t>11251-04-02-3</t>
    <phoneticPr fontId="97" type="noConversion"/>
  </si>
  <si>
    <t>單位：座</t>
    <phoneticPr fontId="97" type="noConversion"/>
  </si>
  <si>
    <t>場(廠)數</t>
    <phoneticPr fontId="97" type="noConversion"/>
  </si>
  <si>
    <r>
      <t>　</t>
    </r>
    <r>
      <rPr>
        <sz val="12"/>
        <color rgb="FFFF0000"/>
        <rFont val="標楷體"/>
        <family val="4"/>
        <charset val="136"/>
      </rPr>
      <t>大　　型</t>
    </r>
    <r>
      <rPr>
        <sz val="12"/>
        <rFont val="標楷體"/>
        <family val="4"/>
        <charset val="136"/>
      </rPr>
      <t>　　焚　　化　　廠</t>
    </r>
    <phoneticPr fontId="97" type="noConversion"/>
  </si>
  <si>
    <r>
      <t>資料來源：依據本所</t>
    </r>
    <r>
      <rPr>
        <sz val="11"/>
        <color rgb="FFFF0000"/>
        <rFont val="標楷體"/>
        <family val="4"/>
        <charset val="136"/>
      </rPr>
      <t>垃圾處理場(廠)資料</t>
    </r>
    <r>
      <rPr>
        <sz val="11"/>
        <rFont val="標楷體"/>
        <family val="4"/>
        <charset val="136"/>
      </rPr>
      <t>編製。</t>
    </r>
    <phoneticPr fontId="97" type="noConversion"/>
  </si>
  <si>
    <t>填表說明：本表編製1式3份，1份送本所主計室，1份自存，1份送臺東縣環境保護局。</t>
    <phoneticPr fontId="97" type="noConversion"/>
  </si>
  <si>
    <t>臺東縣東河鄉垃圾處理場(廠)數</t>
    <phoneticPr fontId="97" type="noConversion"/>
  </si>
  <si>
    <t>東河鄉公所清潔隊</t>
    <phoneticPr fontId="53" type="noConversion"/>
  </si>
  <si>
    <t>中華民國  115 年 1 月 5 日編製</t>
    <phoneticPr fontId="97" type="noConversion"/>
  </si>
  <si>
    <t>垃圾處理場(廠)數(114年下半年度)</t>
    <phoneticPr fontId="5" type="noConversion"/>
  </si>
  <si>
    <t>上次發布日期: 114年12月8日</t>
    <phoneticPr fontId="5" type="noConversion"/>
  </si>
  <si>
    <r>
      <t>本次發布日期: 115年1月</t>
    </r>
    <r>
      <rPr>
        <sz val="11"/>
        <color rgb="FFFF0000"/>
        <rFont val="標楷體"/>
        <family val="4"/>
        <charset val="136"/>
      </rPr>
      <t>13</t>
    </r>
    <r>
      <rPr>
        <sz val="11"/>
        <color theme="1"/>
        <rFont val="標楷體"/>
        <family val="4"/>
        <charset val="136"/>
      </rPr>
      <t>日</t>
    </r>
    <phoneticPr fontId="5" type="noConversion"/>
  </si>
  <si>
    <t>中華民國115年1月16日編製</t>
    <phoneticPr fontId="5" type="noConversion"/>
  </si>
  <si>
    <t>公庫收支(114年12月)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</si>
</sst>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s>
  <fonts count="119"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sz val="12"/>
      <color indexed="8"/>
      <name val="新細明體"/>
      <family val="1"/>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sz val="14"/>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b/>
      <sz val="16"/>
      <color rgb="FFFF0000"/>
      <name val="標楷體"/>
      <family val="4"/>
      <charset val="136"/>
    </font>
    <font>
      <sz val="11"/>
      <color rgb="FF000000"/>
      <name val="標楷體"/>
      <family val="4"/>
      <charset val="136"/>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u/>
      <sz val="10.55"/>
      <color theme="10"/>
      <name val="標楷體"/>
      <family val="4"/>
      <charset val="136"/>
    </font>
    <font>
      <sz val="11"/>
      <color theme="10"/>
      <name val="標楷體"/>
      <family val="4"/>
      <charset val="136"/>
    </font>
    <font>
      <sz val="8"/>
      <color indexed="8"/>
      <name val="標楷體"/>
      <family val="4"/>
      <charset val="136"/>
    </font>
  </fonts>
  <fills count="39">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
      <patternFill patternType="solid">
        <fgColor theme="0" tint="-0.499984740745262"/>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s>
  <cellStyleXfs count="139">
    <xf numFmtId="0" fontId="0" fillId="0" borderId="0">
      <alignment vertical="center"/>
    </xf>
    <xf numFmtId="0" fontId="6" fillId="0" borderId="0">
      <alignment vertical="center"/>
    </xf>
    <xf numFmtId="0" fontId="9" fillId="0" borderId="0" applyNumberFormat="0" applyFill="0" applyBorder="0" applyAlignment="0" applyProtection="0">
      <alignment vertical="top"/>
      <protection locked="0"/>
    </xf>
    <xf numFmtId="0" fontId="11" fillId="0" borderId="0">
      <alignment vertical="center"/>
    </xf>
    <xf numFmtId="0" fontId="12" fillId="0" borderId="0"/>
    <xf numFmtId="0" fontId="12" fillId="0" borderId="0">
      <alignment vertical="center"/>
    </xf>
    <xf numFmtId="0" fontId="20" fillId="0" borderId="0"/>
    <xf numFmtId="0" fontId="19" fillId="0" borderId="0">
      <alignment vertical="center"/>
    </xf>
    <xf numFmtId="0" fontId="2" fillId="0" borderId="0">
      <alignment vertical="center"/>
    </xf>
    <xf numFmtId="0" fontId="22" fillId="0" borderId="0">
      <alignment vertical="center"/>
    </xf>
    <xf numFmtId="0" fontId="23" fillId="0" borderId="0" applyNumberFormat="0" applyFill="0" applyBorder="0" applyAlignment="0" applyProtection="0">
      <alignment vertical="center"/>
    </xf>
    <xf numFmtId="0" fontId="21" fillId="0" borderId="0">
      <alignment vertical="center"/>
    </xf>
    <xf numFmtId="0" fontId="21" fillId="0" borderId="0">
      <alignment vertical="center"/>
    </xf>
    <xf numFmtId="0" fontId="11" fillId="0" borderId="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21" borderId="0" applyNumberFormat="0" applyBorder="0" applyAlignment="0" applyProtection="0">
      <alignment vertical="center"/>
    </xf>
    <xf numFmtId="0" fontId="24" fillId="22"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12" fillId="0" borderId="0"/>
    <xf numFmtId="0" fontId="25" fillId="0" borderId="0">
      <alignment vertical="center"/>
    </xf>
    <xf numFmtId="0" fontId="12" fillId="0" borderId="0">
      <alignment vertical="center"/>
    </xf>
    <xf numFmtId="0" fontId="26" fillId="0" borderId="0"/>
    <xf numFmtId="0" fontId="12" fillId="0" borderId="0">
      <alignment vertical="center"/>
    </xf>
    <xf numFmtId="0" fontId="12" fillId="0" borderId="0">
      <alignment vertical="center"/>
    </xf>
    <xf numFmtId="0" fontId="6" fillId="0" borderId="0">
      <alignment vertical="center"/>
    </xf>
    <xf numFmtId="0" fontId="26" fillId="0" borderId="0"/>
    <xf numFmtId="0" fontId="12" fillId="0" borderId="0">
      <alignment vertical="center"/>
    </xf>
    <xf numFmtId="0" fontId="19" fillId="0" borderId="0">
      <alignment vertical="center"/>
    </xf>
    <xf numFmtId="178" fontId="27" fillId="0" borderId="0"/>
    <xf numFmtId="43" fontId="12" fillId="0" borderId="0" applyFont="0" applyFill="0" applyBorder="0" applyAlignment="0" applyProtection="0">
      <alignment vertical="center"/>
    </xf>
    <xf numFmtId="43" fontId="12" fillId="0" borderId="0" applyFont="0" applyFill="0" applyBorder="0" applyAlignment="0" applyProtection="0"/>
    <xf numFmtId="179" fontId="12" fillId="0" borderId="0" applyFont="0" applyFill="0" applyBorder="0" applyAlignment="0" applyProtection="0"/>
    <xf numFmtId="43" fontId="12" fillId="0" borderId="0" applyFont="0" applyFill="0" applyBorder="0" applyAlignment="0" applyProtection="0"/>
    <xf numFmtId="179" fontId="12" fillId="0" borderId="0" applyFont="0" applyFill="0" applyBorder="0" applyAlignment="0" applyProtection="0"/>
    <xf numFmtId="43" fontId="26" fillId="0" borderId="0" applyFont="0" applyFill="0" applyBorder="0" applyAlignment="0" applyProtection="0"/>
    <xf numFmtId="180" fontId="27" fillId="0" borderId="0" applyFont="0" applyBorder="0" applyProtection="0"/>
    <xf numFmtId="180" fontId="27" fillId="0" borderId="0"/>
    <xf numFmtId="0" fontId="29" fillId="26" borderId="0" applyNumberFormat="0" applyBorder="0" applyAlignment="0" applyProtection="0">
      <alignment vertical="center"/>
    </xf>
    <xf numFmtId="0" fontId="30" fillId="0" borderId="16" applyNumberFormat="0" applyFill="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2" fillId="10"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9" fontId="12" fillId="0" borderId="0" applyFont="0" applyFill="0" applyBorder="0" applyAlignment="0" applyProtection="0"/>
    <xf numFmtId="0" fontId="33" fillId="27" borderId="17" applyNumberFormat="0" applyAlignment="0" applyProtection="0">
      <alignment vertical="center"/>
    </xf>
    <xf numFmtId="44" fontId="12" fillId="0" borderId="0" applyFont="0" applyFill="0" applyBorder="0" applyAlignment="0" applyProtection="0"/>
    <xf numFmtId="44" fontId="12" fillId="0" borderId="0" applyFont="0" applyFill="0" applyBorder="0" applyAlignment="0" applyProtection="0"/>
    <xf numFmtId="181" fontId="28" fillId="0" borderId="0" applyFont="0" applyFill="0" applyBorder="0" applyAlignment="0" applyProtection="0"/>
    <xf numFmtId="0" fontId="34" fillId="0" borderId="18" applyNumberFormat="0" applyFill="0" applyAlignment="0" applyProtection="0">
      <alignment vertical="center"/>
    </xf>
    <xf numFmtId="0" fontId="6" fillId="28" borderId="19" applyNumberFormat="0" applyFont="0" applyAlignment="0" applyProtection="0">
      <alignment vertical="center"/>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32"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17" borderId="17" applyNumberFormat="0" applyAlignment="0" applyProtection="0">
      <alignment vertical="center"/>
    </xf>
    <xf numFmtId="0" fontId="42" fillId="27" borderId="23" applyNumberFormat="0" applyAlignment="0" applyProtection="0">
      <alignment vertical="center"/>
    </xf>
    <xf numFmtId="0" fontId="43" fillId="33" borderId="24" applyNumberFormat="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lignment vertical="center"/>
    </xf>
    <xf numFmtId="0" fontId="19" fillId="0" borderId="0">
      <alignment vertical="center"/>
    </xf>
    <xf numFmtId="0" fontId="11" fillId="0" borderId="0">
      <alignment vertical="center"/>
    </xf>
    <xf numFmtId="0" fontId="20" fillId="0" borderId="0"/>
    <xf numFmtId="0" fontId="19" fillId="0" borderId="0">
      <alignment vertical="center"/>
    </xf>
    <xf numFmtId="0" fontId="41" fillId="17" borderId="32" applyNumberFormat="0" applyAlignment="0" applyProtection="0">
      <alignment vertical="center"/>
    </xf>
    <xf numFmtId="0" fontId="6" fillId="28" borderId="33" applyNumberFormat="0" applyFont="0" applyAlignment="0" applyProtection="0">
      <alignment vertical="center"/>
    </xf>
    <xf numFmtId="0" fontId="33" fillId="27" borderId="32" applyNumberFormat="0" applyAlignment="0" applyProtection="0">
      <alignment vertical="center"/>
    </xf>
    <xf numFmtId="0" fontId="30" fillId="0" borderId="31" applyNumberFormat="0" applyFill="0" applyAlignment="0" applyProtection="0">
      <alignment vertical="center"/>
    </xf>
    <xf numFmtId="0" fontId="30" fillId="0" borderId="26" applyNumberFormat="0" applyFill="0" applyAlignment="0" applyProtection="0">
      <alignment vertical="center"/>
    </xf>
    <xf numFmtId="0" fontId="33" fillId="27" borderId="27" applyNumberFormat="0" applyAlignment="0" applyProtection="0">
      <alignment vertical="center"/>
    </xf>
    <xf numFmtId="0" fontId="6" fillId="28" borderId="28" applyNumberFormat="0" applyFont="0" applyAlignment="0" applyProtection="0">
      <alignment vertical="center"/>
    </xf>
    <xf numFmtId="0" fontId="41" fillId="17" borderId="27" applyNumberFormat="0" applyAlignment="0" applyProtection="0">
      <alignment vertical="center"/>
    </xf>
    <xf numFmtId="0" fontId="42" fillId="27" borderId="29" applyNumberFormat="0" applyAlignment="0" applyProtection="0">
      <alignment vertical="center"/>
    </xf>
    <xf numFmtId="0" fontId="42" fillId="27" borderId="34" applyNumberFormat="0" applyAlignment="0" applyProtection="0">
      <alignment vertical="center"/>
    </xf>
    <xf numFmtId="0" fontId="30" fillId="0" borderId="31" applyNumberFormat="0" applyFill="0" applyAlignment="0" applyProtection="0">
      <alignment vertical="center"/>
    </xf>
    <xf numFmtId="0" fontId="33" fillId="27" borderId="32" applyNumberFormat="0" applyAlignment="0" applyProtection="0">
      <alignment vertical="center"/>
    </xf>
    <xf numFmtId="0" fontId="6" fillId="28" borderId="33" applyNumberFormat="0" applyFont="0" applyAlignment="0" applyProtection="0">
      <alignment vertical="center"/>
    </xf>
    <xf numFmtId="0" fontId="41" fillId="17" borderId="32" applyNumberFormat="0" applyAlignment="0" applyProtection="0">
      <alignment vertical="center"/>
    </xf>
    <xf numFmtId="0" fontId="42" fillId="27" borderId="34" applyNumberFormat="0" applyAlignment="0" applyProtection="0">
      <alignment vertical="center"/>
    </xf>
    <xf numFmtId="0" fontId="1" fillId="0" borderId="0">
      <alignment vertical="center"/>
    </xf>
    <xf numFmtId="43" fontId="19" fillId="0" borderId="0" applyFont="0" applyFill="0" applyBorder="0" applyAlignment="0" applyProtection="0">
      <alignment vertical="center"/>
    </xf>
    <xf numFmtId="0" fontId="23" fillId="0" borderId="0" applyNumberFormat="0" applyBorder="0" applyProtection="0">
      <alignment vertical="center"/>
    </xf>
    <xf numFmtId="0" fontId="58" fillId="0" borderId="0"/>
    <xf numFmtId="0" fontId="12" fillId="0" borderId="0"/>
    <xf numFmtId="186" fontId="28" fillId="0" borderId="0"/>
    <xf numFmtId="0" fontId="26" fillId="0" borderId="0"/>
    <xf numFmtId="0" fontId="12" fillId="0" borderId="0">
      <alignment vertical="center"/>
    </xf>
    <xf numFmtId="0" fontId="12" fillId="0" borderId="0"/>
    <xf numFmtId="0" fontId="26" fillId="0" borderId="0"/>
    <xf numFmtId="0" fontId="6" fillId="0" borderId="0">
      <alignment vertical="center"/>
    </xf>
    <xf numFmtId="0" fontId="3" fillId="0" borderId="0">
      <alignment vertical="center"/>
    </xf>
    <xf numFmtId="0" fontId="12" fillId="0" borderId="0"/>
    <xf numFmtId="37" fontId="104" fillId="0" borderId="0"/>
  </cellStyleXfs>
  <cellXfs count="906">
    <xf numFmtId="0" fontId="0" fillId="0" borderId="0" xfId="0">
      <alignment vertical="center"/>
    </xf>
    <xf numFmtId="0" fontId="52" fillId="0" borderId="0" xfId="4" applyFont="1" applyProtection="1">
      <protection locked="0"/>
    </xf>
    <xf numFmtId="182" fontId="52" fillId="0" borderId="0" xfId="4" applyNumberFormat="1" applyFont="1" applyProtection="1">
      <protection locked="0"/>
    </xf>
    <xf numFmtId="182" fontId="16" fillId="0" borderId="1" xfId="4" applyNumberFormat="1" applyFont="1" applyBorder="1" applyAlignment="1" applyProtection="1">
      <alignment horizontal="center"/>
      <protection locked="0"/>
    </xf>
    <xf numFmtId="182" fontId="52" fillId="0" borderId="1" xfId="4" applyNumberFormat="1" applyFont="1" applyBorder="1" applyAlignment="1" applyProtection="1">
      <alignment horizontal="center"/>
      <protection locked="0"/>
    </xf>
    <xf numFmtId="0" fontId="53" fillId="0" borderId="0" xfId="4" applyFont="1" applyProtection="1">
      <protection locked="0"/>
    </xf>
    <xf numFmtId="0" fontId="16" fillId="0" borderId="8" xfId="4" applyFont="1" applyBorder="1" applyProtection="1">
      <protection locked="0"/>
    </xf>
    <xf numFmtId="182" fontId="52" fillId="0" borderId="8" xfId="4" applyNumberFormat="1" applyFont="1" applyBorder="1" applyProtection="1">
      <protection locked="0"/>
    </xf>
    <xf numFmtId="182" fontId="18" fillId="0" borderId="1" xfId="4" applyNumberFormat="1" applyFont="1" applyBorder="1" applyAlignment="1" applyProtection="1">
      <alignment horizontal="center"/>
      <protection locked="0"/>
    </xf>
    <xf numFmtId="0" fontId="16" fillId="0" borderId="8" xfId="4" applyFont="1" applyBorder="1" applyAlignment="1" applyProtection="1">
      <alignment horizontal="center" vertical="top"/>
      <protection locked="0"/>
    </xf>
    <xf numFmtId="182" fontId="16" fillId="0" borderId="8" xfId="4" applyNumberFormat="1" applyFont="1" applyBorder="1" applyAlignment="1" applyProtection="1">
      <alignment horizontal="center" vertical="top"/>
      <protection locked="0"/>
    </xf>
    <xf numFmtId="182" fontId="16" fillId="0" borderId="8" xfId="4" applyNumberFormat="1" applyFont="1" applyBorder="1" applyAlignment="1" applyProtection="1">
      <alignment horizontal="left" vertical="center"/>
      <protection locked="0"/>
    </xf>
    <xf numFmtId="182" fontId="16" fillId="0" borderId="8" xfId="4" applyNumberFormat="1" applyFont="1" applyBorder="1" applyAlignment="1" applyProtection="1">
      <alignment horizontal="center" vertical="center"/>
      <protection locked="0"/>
    </xf>
    <xf numFmtId="182" fontId="16" fillId="0" borderId="5" xfId="4" applyNumberFormat="1" applyFont="1" applyBorder="1" applyAlignment="1" applyProtection="1">
      <alignment horizontal="center"/>
      <protection locked="0"/>
    </xf>
    <xf numFmtId="182" fontId="16" fillId="0" borderId="5" xfId="4" applyNumberFormat="1" applyFont="1" applyBorder="1" applyAlignment="1" applyProtection="1">
      <alignment horizontal="right"/>
      <protection locked="0"/>
    </xf>
    <xf numFmtId="182" fontId="16" fillId="0" borderId="7" xfId="4" applyNumberFormat="1" applyFont="1" applyBorder="1" applyAlignment="1" applyProtection="1">
      <alignment horizontal="left"/>
      <protection locked="0"/>
    </xf>
    <xf numFmtId="182" fontId="16" fillId="0" borderId="6" xfId="4" applyNumberFormat="1" applyFont="1" applyBorder="1" applyAlignment="1" applyProtection="1">
      <alignment horizontal="left"/>
      <protection locked="0"/>
    </xf>
    <xf numFmtId="0" fontId="52" fillId="0" borderId="0" xfId="4" quotePrefix="1" applyFont="1" applyAlignment="1" applyProtection="1">
      <alignment horizontal="left"/>
      <protection locked="0"/>
    </xf>
    <xf numFmtId="184" fontId="53" fillId="34" borderId="1" xfId="126" applyNumberFormat="1" applyFont="1" applyFill="1" applyBorder="1" applyAlignment="1"/>
    <xf numFmtId="184" fontId="53" fillId="34" borderId="5" xfId="126" applyNumberFormat="1" applyFont="1" applyFill="1" applyBorder="1" applyAlignment="1"/>
    <xf numFmtId="0" fontId="52" fillId="0" borderId="6" xfId="4" applyFont="1" applyBorder="1" applyProtection="1">
      <protection locked="0"/>
    </xf>
    <xf numFmtId="0" fontId="52" fillId="0" borderId="6" xfId="4" quotePrefix="1" applyFont="1" applyBorder="1" applyAlignment="1" applyProtection="1">
      <alignment horizontal="left"/>
      <protection locked="0"/>
    </xf>
    <xf numFmtId="184" fontId="53" fillId="0" borderId="1" xfId="126" applyNumberFormat="1" applyFont="1" applyFill="1" applyBorder="1" applyAlignment="1"/>
    <xf numFmtId="184" fontId="53" fillId="0" borderId="5" xfId="126" applyNumberFormat="1" applyFont="1" applyFill="1" applyBorder="1" applyAlignment="1"/>
    <xf numFmtId="0" fontId="52" fillId="0" borderId="6" xfId="4" applyFont="1" applyBorder="1" applyAlignment="1" applyProtection="1">
      <alignment horizontal="left"/>
      <protection locked="0"/>
    </xf>
    <xf numFmtId="0" fontId="55" fillId="0" borderId="6" xfId="4" applyFont="1" applyBorder="1" applyProtection="1">
      <protection locked="0"/>
    </xf>
    <xf numFmtId="41" fontId="53" fillId="0" borderId="1" xfId="126" applyNumberFormat="1" applyFont="1" applyFill="1" applyBorder="1" applyAlignment="1">
      <alignment horizontal="right"/>
    </xf>
    <xf numFmtId="182" fontId="53" fillId="0" borderId="35" xfId="4" applyNumberFormat="1" applyFont="1" applyBorder="1"/>
    <xf numFmtId="182" fontId="53" fillId="0" borderId="36" xfId="4" applyNumberFormat="1" applyFont="1" applyBorder="1"/>
    <xf numFmtId="182" fontId="53" fillId="0" borderId="37" xfId="4" applyNumberFormat="1" applyFont="1" applyBorder="1"/>
    <xf numFmtId="182" fontId="53" fillId="0" borderId="38" xfId="4" applyNumberFormat="1" applyFont="1" applyBorder="1"/>
    <xf numFmtId="182" fontId="53" fillId="0" borderId="39" xfId="4" applyNumberFormat="1" applyFont="1" applyBorder="1"/>
    <xf numFmtId="182" fontId="53" fillId="0" borderId="40" xfId="4" applyNumberFormat="1" applyFont="1" applyBorder="1"/>
    <xf numFmtId="41" fontId="53" fillId="0" borderId="38" xfId="4" applyNumberFormat="1" applyFont="1" applyBorder="1"/>
    <xf numFmtId="185" fontId="56" fillId="0" borderId="7" xfId="4" applyNumberFormat="1" applyFont="1" applyBorder="1" applyProtection="1">
      <protection locked="0"/>
    </xf>
    <xf numFmtId="0" fontId="52" fillId="0" borderId="7" xfId="4" applyFont="1" applyBorder="1" applyProtection="1">
      <protection locked="0"/>
    </xf>
    <xf numFmtId="182" fontId="53" fillId="0" borderId="41" xfId="4" applyNumberFormat="1" applyFont="1" applyBorder="1"/>
    <xf numFmtId="182" fontId="53" fillId="0" borderId="42" xfId="4" applyNumberFormat="1" applyFont="1" applyBorder="1"/>
    <xf numFmtId="182" fontId="53" fillId="0" borderId="43" xfId="4" applyNumberFormat="1" applyFont="1" applyBorder="1"/>
    <xf numFmtId="182" fontId="16" fillId="0" borderId="5" xfId="4" applyNumberFormat="1" applyFont="1" applyBorder="1" applyAlignment="1">
      <alignment horizontal="center"/>
    </xf>
    <xf numFmtId="182" fontId="16" fillId="0" borderId="5" xfId="4" applyNumberFormat="1" applyFont="1" applyBorder="1" applyAlignment="1">
      <alignment horizontal="right"/>
    </xf>
    <xf numFmtId="182" fontId="16" fillId="0" borderId="7" xfId="4" applyNumberFormat="1" applyFont="1" applyBorder="1" applyAlignment="1">
      <alignment horizontal="left"/>
    </xf>
    <xf numFmtId="182" fontId="16" fillId="0" borderId="6" xfId="4" applyNumberFormat="1" applyFont="1" applyBorder="1" applyAlignment="1">
      <alignment horizontal="left"/>
    </xf>
    <xf numFmtId="182" fontId="16" fillId="0" borderId="1" xfId="4" applyNumberFormat="1" applyFont="1" applyBorder="1" applyAlignment="1">
      <alignment horizontal="center"/>
    </xf>
    <xf numFmtId="0" fontId="52" fillId="0" borderId="0" xfId="4" applyFont="1" applyAlignment="1" applyProtection="1">
      <alignment horizontal="left"/>
      <protection locked="0"/>
    </xf>
    <xf numFmtId="0" fontId="52" fillId="0" borderId="0" xfId="4" applyFont="1" applyAlignment="1" applyProtection="1">
      <alignment horizontal="center"/>
      <protection locked="0"/>
    </xf>
    <xf numFmtId="184" fontId="53" fillId="0" borderId="1" xfId="126" applyNumberFormat="1" applyFont="1" applyFill="1" applyBorder="1" applyAlignment="1">
      <alignment horizontal="right"/>
    </xf>
    <xf numFmtId="185" fontId="56" fillId="0" borderId="6" xfId="4" applyNumberFormat="1" applyFont="1" applyBorder="1" applyProtection="1">
      <protection locked="0"/>
    </xf>
    <xf numFmtId="185" fontId="52" fillId="0" borderId="6" xfId="4" applyNumberFormat="1" applyFont="1" applyBorder="1" applyProtection="1">
      <protection locked="0"/>
    </xf>
    <xf numFmtId="182" fontId="53" fillId="0" borderId="38" xfId="4" applyNumberFormat="1" applyFont="1" applyBorder="1" applyAlignment="1">
      <alignment horizontal="right"/>
    </xf>
    <xf numFmtId="182" fontId="53" fillId="0" borderId="41" xfId="4" applyNumberFormat="1" applyFont="1" applyBorder="1" applyAlignment="1">
      <alignment horizontal="right"/>
    </xf>
    <xf numFmtId="182" fontId="53" fillId="0" borderId="0" xfId="4" applyNumberFormat="1" applyFont="1" applyProtection="1">
      <protection locked="0"/>
    </xf>
    <xf numFmtId="0" fontId="12" fillId="0" borderId="0" xfId="4"/>
    <xf numFmtId="0" fontId="53" fillId="0" borderId="46" xfId="128" quotePrefix="1" applyFont="1" applyBorder="1" applyAlignment="1">
      <alignment horizontal="center" vertical="center"/>
    </xf>
    <xf numFmtId="0" fontId="53" fillId="0" borderId="48" xfId="128" applyFont="1" applyBorder="1"/>
    <xf numFmtId="0" fontId="53" fillId="0" borderId="49" xfId="128" applyFont="1" applyBorder="1"/>
    <xf numFmtId="0" fontId="61" fillId="0" borderId="0" xfId="4" applyFont="1" applyAlignment="1">
      <alignment vertical="center"/>
    </xf>
    <xf numFmtId="0" fontId="61" fillId="0" borderId="0" xfId="4" applyFont="1" applyAlignment="1">
      <alignment horizontal="right" vertical="center"/>
    </xf>
    <xf numFmtId="0" fontId="53" fillId="0" borderId="0" xfId="128" applyFont="1" applyAlignment="1">
      <alignment vertical="center"/>
    </xf>
    <xf numFmtId="0" fontId="61" fillId="0" borderId="0" xfId="4" applyFont="1" applyAlignment="1">
      <alignment horizontal="left" vertical="center"/>
    </xf>
    <xf numFmtId="0" fontId="53" fillId="0" borderId="0" xfId="4" applyFont="1" applyAlignment="1">
      <alignment horizontal="right"/>
    </xf>
    <xf numFmtId="186" fontId="63" fillId="0" borderId="0" xfId="130" quotePrefix="1" applyFont="1" applyAlignment="1" applyProtection="1">
      <alignment horizontal="left" vertical="center"/>
      <protection locked="0"/>
    </xf>
    <xf numFmtId="0" fontId="48" fillId="0" borderId="0" xfId="4" applyFont="1"/>
    <xf numFmtId="186" fontId="63" fillId="0" borderId="0" xfId="130" applyFont="1" applyAlignment="1" applyProtection="1">
      <alignment horizontal="left" vertical="center"/>
      <protection locked="0"/>
    </xf>
    <xf numFmtId="186" fontId="61" fillId="0" borderId="0" xfId="130" applyFont="1" applyAlignment="1" applyProtection="1">
      <alignment horizontal="left" vertical="center"/>
      <protection locked="0"/>
    </xf>
    <xf numFmtId="0" fontId="61" fillId="0" borderId="54" xfId="131" applyFont="1" applyBorder="1" applyAlignment="1">
      <alignment horizontal="center" vertical="center"/>
    </xf>
    <xf numFmtId="0" fontId="61" fillId="0" borderId="0" xfId="131" applyFont="1" applyAlignment="1">
      <alignment vertical="center"/>
    </xf>
    <xf numFmtId="0" fontId="26" fillId="0" borderId="0" xfId="131" applyAlignment="1">
      <alignment vertical="center"/>
    </xf>
    <xf numFmtId="0" fontId="61" fillId="0" borderId="48" xfId="131" applyFont="1" applyBorder="1" applyAlignment="1">
      <alignment horizontal="left" vertical="center"/>
    </xf>
    <xf numFmtId="0" fontId="61" fillId="0" borderId="49" xfId="131" applyFont="1" applyBorder="1" applyAlignment="1">
      <alignment horizontal="left" vertical="center"/>
    </xf>
    <xf numFmtId="0" fontId="61" fillId="0" borderId="50" xfId="131" applyFont="1" applyBorder="1" applyAlignment="1">
      <alignment vertical="center"/>
    </xf>
    <xf numFmtId="0" fontId="16" fillId="0" borderId="59" xfId="131" applyFont="1" applyBorder="1" applyAlignment="1">
      <alignment horizontal="center" vertical="center" wrapText="1"/>
    </xf>
    <xf numFmtId="0" fontId="16" fillId="0" borderId="60" xfId="131" applyFont="1" applyBorder="1" applyAlignment="1">
      <alignment horizontal="center" vertical="center" wrapText="1"/>
    </xf>
    <xf numFmtId="43" fontId="16" fillId="34" borderId="13" xfId="126" applyFont="1" applyFill="1" applyBorder="1" applyAlignment="1">
      <alignment vertical="center"/>
    </xf>
    <xf numFmtId="187" fontId="16" fillId="34" borderId="12" xfId="126" applyNumberFormat="1" applyFont="1" applyFill="1" applyBorder="1" applyAlignment="1">
      <alignment vertical="center"/>
    </xf>
    <xf numFmtId="43" fontId="16" fillId="0" borderId="7" xfId="126" applyFont="1" applyBorder="1" applyAlignment="1">
      <alignment vertical="center"/>
    </xf>
    <xf numFmtId="43" fontId="16" fillId="0" borderId="1" xfId="126" applyFont="1" applyBorder="1" applyAlignment="1">
      <alignment vertical="center"/>
    </xf>
    <xf numFmtId="43" fontId="16" fillId="0" borderId="6" xfId="126" applyFont="1" applyFill="1" applyBorder="1" applyAlignment="1">
      <alignment vertical="center"/>
    </xf>
    <xf numFmtId="187" fontId="16" fillId="0" borderId="5" xfId="126" applyNumberFormat="1" applyFont="1" applyFill="1" applyBorder="1" applyAlignment="1">
      <alignment vertical="center"/>
    </xf>
    <xf numFmtId="43" fontId="16" fillId="35" borderId="6" xfId="0" applyNumberFormat="1" applyFont="1" applyFill="1" applyBorder="1">
      <alignment vertical="center"/>
    </xf>
    <xf numFmtId="43" fontId="16" fillId="0" borderId="5" xfId="126" applyFont="1" applyFill="1" applyBorder="1" applyAlignment="1">
      <alignment vertical="center"/>
    </xf>
    <xf numFmtId="0" fontId="16" fillId="0" borderId="65" xfId="131" applyFont="1" applyBorder="1" applyAlignment="1">
      <alignment vertical="center"/>
    </xf>
    <xf numFmtId="43" fontId="16" fillId="34" borderId="7" xfId="126" applyFont="1" applyFill="1" applyBorder="1" applyAlignment="1">
      <alignment vertical="center"/>
    </xf>
    <xf numFmtId="187" fontId="16" fillId="34" borderId="5" xfId="126" applyNumberFormat="1" applyFont="1" applyFill="1" applyBorder="1" applyAlignment="1">
      <alignment vertical="center"/>
    </xf>
    <xf numFmtId="187" fontId="16" fillId="0" borderId="10" xfId="126" applyNumberFormat="1" applyFont="1" applyFill="1" applyBorder="1" applyAlignment="1">
      <alignment vertical="center"/>
    </xf>
    <xf numFmtId="43" fontId="16" fillId="35" borderId="5" xfId="0" applyNumberFormat="1" applyFont="1" applyFill="1" applyBorder="1">
      <alignment vertical="center"/>
    </xf>
    <xf numFmtId="0" fontId="16" fillId="0" borderId="66" xfId="131" applyFont="1" applyBorder="1" applyAlignment="1">
      <alignment vertical="center"/>
    </xf>
    <xf numFmtId="43" fontId="16" fillId="34" borderId="12" xfId="126" applyFont="1" applyFill="1" applyBorder="1" applyAlignment="1">
      <alignment vertical="center"/>
    </xf>
    <xf numFmtId="43" fontId="16" fillId="0" borderId="10" xfId="126" applyFont="1" applyFill="1" applyBorder="1" applyAlignment="1">
      <alignment vertical="center"/>
    </xf>
    <xf numFmtId="43" fontId="16" fillId="36" borderId="5" xfId="126" applyFont="1" applyFill="1" applyBorder="1" applyAlignment="1">
      <alignment vertical="center"/>
    </xf>
    <xf numFmtId="43" fontId="16" fillId="34" borderId="5" xfId="126" applyFont="1" applyFill="1" applyBorder="1" applyAlignment="1">
      <alignment vertical="center"/>
    </xf>
    <xf numFmtId="43" fontId="16" fillId="36" borderId="7" xfId="126" applyFont="1" applyFill="1" applyBorder="1" applyAlignment="1">
      <alignment vertical="center"/>
    </xf>
    <xf numFmtId="43" fontId="16" fillId="36" borderId="1" xfId="126" applyFont="1" applyFill="1" applyBorder="1" applyAlignment="1">
      <alignment vertical="center"/>
    </xf>
    <xf numFmtId="43" fontId="16" fillId="36" borderId="6" xfId="126" applyFont="1" applyFill="1" applyBorder="1" applyAlignment="1">
      <alignment vertical="center"/>
    </xf>
    <xf numFmtId="43" fontId="16" fillId="0" borderId="12" xfId="126" applyFont="1" applyFill="1" applyBorder="1" applyAlignment="1">
      <alignment vertical="center"/>
    </xf>
    <xf numFmtId="0" fontId="16" fillId="0" borderId="67" xfId="131" applyFont="1" applyBorder="1" applyAlignment="1">
      <alignment vertical="center"/>
    </xf>
    <xf numFmtId="0" fontId="16" fillId="0" borderId="68" xfId="131" applyFont="1" applyBorder="1" applyAlignment="1">
      <alignment vertical="center"/>
    </xf>
    <xf numFmtId="43" fontId="16" fillId="0" borderId="69" xfId="126" applyFont="1" applyBorder="1" applyAlignment="1">
      <alignment vertical="center"/>
    </xf>
    <xf numFmtId="43" fontId="16" fillId="0" borderId="60" xfId="126" applyFont="1" applyBorder="1" applyAlignment="1">
      <alignment vertical="center"/>
    </xf>
    <xf numFmtId="43" fontId="16" fillId="0" borderId="67" xfId="126" applyFont="1" applyFill="1" applyBorder="1" applyAlignment="1">
      <alignment vertical="center"/>
    </xf>
    <xf numFmtId="43" fontId="16" fillId="36" borderId="59" xfId="126" applyFont="1" applyFill="1" applyBorder="1" applyAlignment="1">
      <alignment vertical="center"/>
    </xf>
    <xf numFmtId="0" fontId="61" fillId="0" borderId="0" xfId="131" applyFont="1" applyAlignment="1">
      <alignment horizontal="left" vertical="center"/>
    </xf>
    <xf numFmtId="0" fontId="61" fillId="0" borderId="0" xfId="131" applyFont="1" applyAlignment="1">
      <alignment horizontal="right" vertical="center"/>
    </xf>
    <xf numFmtId="0" fontId="61" fillId="0" borderId="0" xfId="131" applyFont="1"/>
    <xf numFmtId="0" fontId="61" fillId="0" borderId="0" xfId="131" applyFont="1" applyAlignment="1">
      <alignment horizontal="right"/>
    </xf>
    <xf numFmtId="0" fontId="61" fillId="0" borderId="0" xfId="131" quotePrefix="1" applyFont="1" applyAlignment="1">
      <alignment vertical="center"/>
    </xf>
    <xf numFmtId="0" fontId="53" fillId="0" borderId="0" xfId="131" applyFont="1" applyAlignment="1">
      <alignment vertical="center"/>
    </xf>
    <xf numFmtId="183" fontId="53" fillId="0" borderId="0" xfId="131" applyNumberFormat="1" applyFont="1" applyAlignment="1">
      <alignment vertical="center"/>
    </xf>
    <xf numFmtId="0" fontId="53" fillId="0" borderId="0" xfId="35" applyFont="1"/>
    <xf numFmtId="49" fontId="53" fillId="0" borderId="0" xfId="35" applyNumberFormat="1" applyFont="1"/>
    <xf numFmtId="0" fontId="54" fillId="0" borderId="0" xfId="35" applyFont="1"/>
    <xf numFmtId="0" fontId="16" fillId="0" borderId="0" xfId="35" applyFont="1"/>
    <xf numFmtId="0" fontId="53" fillId="0" borderId="0" xfId="35" applyFont="1" applyAlignment="1">
      <alignment wrapText="1"/>
    </xf>
    <xf numFmtId="21" fontId="53" fillId="0" borderId="0" xfId="35" applyNumberFormat="1" applyFont="1"/>
    <xf numFmtId="0" fontId="53" fillId="0" borderId="70" xfId="35" applyFont="1" applyBorder="1" applyAlignment="1">
      <alignment horizontal="center" vertical="center" wrapText="1"/>
    </xf>
    <xf numFmtId="0" fontId="53" fillId="0" borderId="0" xfId="35" applyFont="1" applyAlignment="1">
      <alignment horizontal="center" vertical="center" wrapText="1"/>
    </xf>
    <xf numFmtId="0" fontId="53" fillId="0" borderId="0" xfId="35" applyFont="1" applyAlignment="1">
      <alignment horizontal="justify" wrapText="1"/>
    </xf>
    <xf numFmtId="0" fontId="65" fillId="0" borderId="0" xfId="35" applyFont="1"/>
    <xf numFmtId="0" fontId="61" fillId="0" borderId="71" xfId="35" applyFont="1" applyBorder="1" applyAlignment="1">
      <alignment horizontal="center"/>
    </xf>
    <xf numFmtId="0" fontId="66" fillId="0" borderId="0" xfId="127" applyFont="1">
      <alignment vertical="center"/>
    </xf>
    <xf numFmtId="0" fontId="53" fillId="0" borderId="70" xfId="35" applyFont="1" applyBorder="1" applyAlignment="1">
      <alignment horizontal="center"/>
    </xf>
    <xf numFmtId="0" fontId="65" fillId="0" borderId="75" xfId="35" applyFont="1" applyBorder="1"/>
    <xf numFmtId="0" fontId="65" fillId="0" borderId="76" xfId="35" applyFont="1" applyBorder="1"/>
    <xf numFmtId="0" fontId="61" fillId="0" borderId="70" xfId="35" applyFont="1" applyBorder="1" applyAlignment="1">
      <alignment horizontal="center"/>
    </xf>
    <xf numFmtId="0" fontId="54" fillId="0" borderId="0" xfId="35" applyFont="1" applyAlignment="1">
      <alignment horizontal="center" vertical="center" wrapText="1"/>
    </xf>
    <xf numFmtId="0" fontId="53" fillId="0" borderId="0" xfId="35" applyFont="1" applyAlignment="1">
      <alignment horizontal="center" vertical="center"/>
    </xf>
    <xf numFmtId="0" fontId="53" fillId="0" borderId="69" xfId="35" applyFont="1" applyBorder="1" applyAlignment="1">
      <alignment horizontal="distributed" vertical="center" wrapText="1" justifyLastLine="1"/>
    </xf>
    <xf numFmtId="0" fontId="53" fillId="0" borderId="83" xfId="35" applyFont="1" applyBorder="1" applyAlignment="1">
      <alignment horizontal="distributed" vertical="center" wrapText="1" justifyLastLine="1"/>
    </xf>
    <xf numFmtId="0" fontId="53" fillId="0" borderId="61" xfId="35" applyFont="1" applyBorder="1" applyAlignment="1">
      <alignment horizontal="distributed" vertical="center" wrapText="1" justifyLastLine="1"/>
    </xf>
    <xf numFmtId="0" fontId="68" fillId="0" borderId="79" xfId="35" applyFont="1" applyBorder="1" applyAlignment="1">
      <alignment horizontal="distributed" vertical="center" wrapText="1" indent="2"/>
    </xf>
    <xf numFmtId="41" fontId="16" fillId="0" borderId="84" xfId="35" applyNumberFormat="1" applyFont="1" applyBorder="1" applyAlignment="1">
      <alignment horizontal="right" vertical="center"/>
    </xf>
    <xf numFmtId="41" fontId="16" fillId="0" borderId="0" xfId="35" applyNumberFormat="1" applyFont="1" applyAlignment="1">
      <alignment horizontal="right" vertical="center"/>
    </xf>
    <xf numFmtId="0" fontId="65" fillId="0" borderId="0" xfId="35" applyFont="1" applyAlignment="1">
      <alignment horizontal="center" vertical="center"/>
    </xf>
    <xf numFmtId="0" fontId="53" fillId="0" borderId="79" xfId="35" applyFont="1" applyBorder="1" applyAlignment="1">
      <alignment horizontal="distributed" vertical="center" wrapText="1" indent="2"/>
    </xf>
    <xf numFmtId="0" fontId="65" fillId="0" borderId="0" xfId="35" applyFont="1" applyAlignment="1">
      <alignment vertical="center"/>
    </xf>
    <xf numFmtId="0" fontId="53" fillId="0" borderId="0" xfId="35" applyFont="1" applyAlignment="1">
      <alignment horizontal="left" vertical="top" wrapText="1"/>
    </xf>
    <xf numFmtId="0" fontId="65" fillId="0" borderId="0" xfId="35" applyFont="1" applyAlignment="1">
      <alignment vertical="top"/>
    </xf>
    <xf numFmtId="0" fontId="69" fillId="0" borderId="0" xfId="35" applyFont="1"/>
    <xf numFmtId="0" fontId="70" fillId="0" borderId="0" xfId="35" applyFont="1"/>
    <xf numFmtId="0" fontId="69" fillId="0" borderId="0" xfId="35" applyFont="1" applyAlignment="1">
      <alignment wrapText="1"/>
    </xf>
    <xf numFmtId="0" fontId="21" fillId="0" borderId="0" xfId="35" applyFont="1"/>
    <xf numFmtId="21" fontId="21" fillId="0" borderId="0" xfId="35" applyNumberFormat="1" applyFont="1"/>
    <xf numFmtId="0" fontId="69" fillId="0" borderId="70" xfId="35" applyFont="1" applyBorder="1" applyAlignment="1">
      <alignment horizontal="center" vertical="center" wrapText="1"/>
    </xf>
    <xf numFmtId="0" fontId="69" fillId="0" borderId="0" xfId="35" applyFont="1" applyAlignment="1">
      <alignment horizontal="center" vertical="center" wrapText="1"/>
    </xf>
    <xf numFmtId="0" fontId="69" fillId="0" borderId="0" xfId="35" applyFont="1" applyAlignment="1">
      <alignment horizontal="justify" wrapText="1"/>
    </xf>
    <xf numFmtId="0" fontId="71" fillId="0" borderId="71" xfId="35" applyFont="1" applyBorder="1" applyAlignment="1">
      <alignment horizontal="center"/>
    </xf>
    <xf numFmtId="0" fontId="71" fillId="0" borderId="72" xfId="35" applyFont="1" applyBorder="1" applyAlignment="1">
      <alignment horizontal="center"/>
    </xf>
    <xf numFmtId="0" fontId="72" fillId="0" borderId="0" xfId="127" applyFont="1">
      <alignment vertical="center"/>
    </xf>
    <xf numFmtId="0" fontId="26" fillId="0" borderId="0" xfId="35"/>
    <xf numFmtId="0" fontId="69" fillId="0" borderId="70" xfId="35" applyFont="1" applyBorder="1" applyAlignment="1">
      <alignment horizontal="center"/>
    </xf>
    <xf numFmtId="0" fontId="69" fillId="0" borderId="74" xfId="35" applyFont="1" applyBorder="1" applyAlignment="1">
      <alignment horizontal="left" vertical="center"/>
    </xf>
    <xf numFmtId="0" fontId="73" fillId="0" borderId="75" xfId="35" applyFont="1" applyBorder="1"/>
    <xf numFmtId="0" fontId="71" fillId="0" borderId="70" xfId="35" applyFont="1" applyBorder="1" applyAlignment="1">
      <alignment horizontal="center"/>
    </xf>
    <xf numFmtId="0" fontId="65" fillId="0" borderId="85" xfId="35" applyFont="1" applyBorder="1"/>
    <xf numFmtId="0" fontId="53" fillId="0" borderId="0" xfId="35" applyFont="1" applyAlignment="1">
      <alignment horizontal="center" wrapText="1"/>
    </xf>
    <xf numFmtId="0" fontId="69" fillId="0" borderId="45" xfId="35" applyFont="1" applyBorder="1" applyAlignment="1">
      <alignment horizontal="distributed" vertical="center" wrapText="1" justifyLastLine="1"/>
    </xf>
    <xf numFmtId="0" fontId="69" fillId="0" borderId="87" xfId="35" applyFont="1" applyBorder="1" applyAlignment="1">
      <alignment horizontal="distributed" vertical="center" wrapText="1" justifyLastLine="1"/>
    </xf>
    <xf numFmtId="0" fontId="59" fillId="0" borderId="0" xfId="35" applyFont="1" applyAlignment="1">
      <alignment horizontal="center" vertical="center"/>
    </xf>
    <xf numFmtId="41" fontId="77" fillId="0" borderId="0" xfId="35" applyNumberFormat="1" applyFont="1" applyAlignment="1">
      <alignment horizontal="right" vertical="center"/>
    </xf>
    <xf numFmtId="0" fontId="26" fillId="0" borderId="0" xfId="35" applyAlignment="1">
      <alignment horizontal="center" vertical="center"/>
    </xf>
    <xf numFmtId="0" fontId="69" fillId="0" borderId="79" xfId="35" applyFont="1" applyBorder="1" applyAlignment="1">
      <alignment horizontal="distributed" vertical="center" indent="6"/>
    </xf>
    <xf numFmtId="0" fontId="69" fillId="0" borderId="79" xfId="35" applyFont="1" applyBorder="1" applyAlignment="1">
      <alignment horizontal="distributed" vertical="center" wrapText="1" indent="6"/>
    </xf>
    <xf numFmtId="0" fontId="26" fillId="0" borderId="0" xfId="35" applyAlignment="1">
      <alignment vertical="center"/>
    </xf>
    <xf numFmtId="0" fontId="69" fillId="0" borderId="0" xfId="35" applyFont="1" applyAlignment="1">
      <alignment horizontal="left" vertical="top" wrapText="1"/>
    </xf>
    <xf numFmtId="0" fontId="26" fillId="0" borderId="0" xfId="35" applyAlignment="1">
      <alignment vertical="top"/>
    </xf>
    <xf numFmtId="0" fontId="73" fillId="0" borderId="0" xfId="35" applyFont="1"/>
    <xf numFmtId="49" fontId="49" fillId="0" borderId="0" xfId="35" applyNumberFormat="1" applyFont="1"/>
    <xf numFmtId="49" fontId="21" fillId="0" borderId="0" xfId="35" applyNumberFormat="1" applyFont="1"/>
    <xf numFmtId="0" fontId="74" fillId="0" borderId="0" xfId="35" applyFont="1"/>
    <xf numFmtId="0" fontId="79" fillId="0" borderId="0" xfId="35" applyFont="1"/>
    <xf numFmtId="0" fontId="13" fillId="0" borderId="71" xfId="35" applyFont="1" applyBorder="1" applyAlignment="1">
      <alignment horizontal="center"/>
    </xf>
    <xf numFmtId="0" fontId="79" fillId="0" borderId="70" xfId="35" applyFont="1" applyBorder="1" applyAlignment="1">
      <alignment horizontal="center"/>
    </xf>
    <xf numFmtId="0" fontId="79" fillId="0" borderId="75" xfId="35" applyFont="1" applyBorder="1"/>
    <xf numFmtId="0" fontId="13" fillId="0" borderId="70" xfId="35" applyFont="1" applyBorder="1" applyAlignment="1">
      <alignment horizontal="center"/>
    </xf>
    <xf numFmtId="0" fontId="69" fillId="0" borderId="82" xfId="35" applyFont="1" applyBorder="1" applyAlignment="1">
      <alignment horizontal="distributed" vertical="center" wrapText="1" justifyLastLine="1"/>
    </xf>
    <xf numFmtId="0" fontId="69" fillId="0" borderId="61" xfId="35" applyFont="1" applyBorder="1" applyAlignment="1">
      <alignment horizontal="distributed" vertical="center" wrapText="1" justifyLastLine="1"/>
    </xf>
    <xf numFmtId="0" fontId="76" fillId="0" borderId="79" xfId="35" applyFont="1" applyBorder="1" applyAlignment="1">
      <alignment horizontal="distributed" vertical="center" wrapText="1" indent="2"/>
    </xf>
    <xf numFmtId="41" fontId="80" fillId="0" borderId="84" xfId="35" applyNumberFormat="1" applyFont="1" applyBorder="1" applyAlignment="1">
      <alignment horizontal="right" vertical="center"/>
    </xf>
    <xf numFmtId="41" fontId="80" fillId="0" borderId="0" xfId="35" applyNumberFormat="1" applyFont="1" applyAlignment="1">
      <alignment horizontal="right" vertical="center"/>
    </xf>
    <xf numFmtId="0" fontId="69" fillId="0" borderId="79" xfId="35" applyFont="1" applyBorder="1" applyAlignment="1">
      <alignment horizontal="distributed" vertical="center" wrapText="1" indent="2"/>
    </xf>
    <xf numFmtId="41" fontId="21" fillId="0" borderId="84" xfId="35" applyNumberFormat="1" applyFont="1" applyBorder="1" applyAlignment="1">
      <alignment horizontal="right" vertical="center"/>
    </xf>
    <xf numFmtId="41" fontId="21" fillId="0" borderId="0" xfId="35" applyNumberFormat="1" applyFont="1" applyAlignment="1">
      <alignment horizontal="right" vertical="center"/>
    </xf>
    <xf numFmtId="0" fontId="81" fillId="0" borderId="0" xfId="35" applyFont="1"/>
    <xf numFmtId="0" fontId="69" fillId="0" borderId="46" xfId="35" applyFont="1" applyBorder="1" applyAlignment="1">
      <alignment horizontal="distributed" vertical="center" wrapText="1" justifyLastLine="1"/>
    </xf>
    <xf numFmtId="0" fontId="76" fillId="0" borderId="79" xfId="35" applyFont="1" applyBorder="1" applyAlignment="1">
      <alignment horizontal="distributed" vertical="center" wrapText="1" indent="6"/>
    </xf>
    <xf numFmtId="0" fontId="69" fillId="0" borderId="58" xfId="35" applyFont="1" applyBorder="1" applyAlignment="1">
      <alignment horizontal="distributed" vertical="center" wrapText="1" indent="6"/>
    </xf>
    <xf numFmtId="41" fontId="80" fillId="0" borderId="48" xfId="35" applyNumberFormat="1" applyFont="1" applyBorder="1" applyAlignment="1">
      <alignment horizontal="right" vertical="center"/>
    </xf>
    <xf numFmtId="0" fontId="73" fillId="0" borderId="76" xfId="35" applyFont="1" applyBorder="1"/>
    <xf numFmtId="41" fontId="69" fillId="0" borderId="84" xfId="35" applyNumberFormat="1" applyFont="1" applyBorder="1" applyAlignment="1">
      <alignment horizontal="distributed" vertical="center" wrapText="1" justifyLastLine="1"/>
    </xf>
    <xf numFmtId="41" fontId="69" fillId="0" borderId="0" xfId="35" applyNumberFormat="1" applyFont="1" applyAlignment="1">
      <alignment horizontal="distributed" vertical="center" wrapText="1" justifyLastLine="1"/>
    </xf>
    <xf numFmtId="188" fontId="21" fillId="0" borderId="84" xfId="35" applyNumberFormat="1" applyFont="1" applyBorder="1" applyAlignment="1">
      <alignment horizontal="right" vertical="center"/>
    </xf>
    <xf numFmtId="188" fontId="21" fillId="0" borderId="0" xfId="35" applyNumberFormat="1" applyFont="1" applyAlignment="1">
      <alignment horizontal="right" vertical="center"/>
    </xf>
    <xf numFmtId="189" fontId="21" fillId="0" borderId="0" xfId="35" applyNumberFormat="1" applyFont="1" applyAlignment="1">
      <alignment horizontal="right" vertical="center"/>
    </xf>
    <xf numFmtId="0" fontId="69" fillId="0" borderId="44" xfId="35" applyFont="1" applyBorder="1" applyAlignment="1">
      <alignment horizontal="distributed" vertical="center" wrapText="1" justifyLastLine="1"/>
    </xf>
    <xf numFmtId="0" fontId="76" fillId="0" borderId="79" xfId="35" applyFont="1" applyBorder="1" applyAlignment="1">
      <alignment horizontal="distributed" vertical="center" wrapText="1" justifyLastLine="1"/>
    </xf>
    <xf numFmtId="0" fontId="69" fillId="0" borderId="79" xfId="35" applyFont="1" applyBorder="1" applyAlignment="1">
      <alignment horizontal="distributed" vertical="center" wrapText="1" justifyLastLine="1"/>
    </xf>
    <xf numFmtId="0" fontId="69" fillId="0" borderId="89" xfId="35" applyFont="1" applyBorder="1" applyAlignment="1">
      <alignment horizontal="center" vertical="center" wrapText="1"/>
    </xf>
    <xf numFmtId="0" fontId="69" fillId="0" borderId="79" xfId="35" applyFont="1" applyBorder="1" applyAlignment="1">
      <alignment horizontal="left" vertical="center" wrapText="1" indent="1"/>
    </xf>
    <xf numFmtId="41" fontId="83" fillId="0" borderId="84" xfId="35" applyNumberFormat="1" applyFont="1" applyBorder="1" applyAlignment="1">
      <alignment horizontal="right" vertical="center"/>
    </xf>
    <xf numFmtId="0" fontId="53" fillId="0" borderId="1" xfId="32" applyFont="1" applyBorder="1" applyAlignment="1">
      <alignment horizontal="distributed"/>
    </xf>
    <xf numFmtId="0" fontId="53" fillId="0" borderId="0" xfId="32" applyFont="1" applyAlignment="1">
      <alignment horizontal="distributed"/>
    </xf>
    <xf numFmtId="0" fontId="53" fillId="0" borderId="0" xfId="32" applyFont="1"/>
    <xf numFmtId="0" fontId="12" fillId="0" borderId="0" xfId="32"/>
    <xf numFmtId="0" fontId="53" fillId="0" borderId="4" xfId="32" applyFont="1" applyBorder="1" applyAlignment="1">
      <alignment horizontal="distributed"/>
    </xf>
    <xf numFmtId="0" fontId="53" fillId="0" borderId="12" xfId="32" applyFont="1" applyBorder="1"/>
    <xf numFmtId="0" fontId="53" fillId="0" borderId="8" xfId="32" applyFont="1" applyBorder="1"/>
    <xf numFmtId="0" fontId="12" fillId="0" borderId="8" xfId="32" applyBorder="1"/>
    <xf numFmtId="0" fontId="86" fillId="0" borderId="0" xfId="32" applyFont="1"/>
    <xf numFmtId="0" fontId="61" fillId="0" borderId="49" xfId="32" applyFont="1" applyBorder="1" applyAlignment="1">
      <alignment horizontal="left"/>
    </xf>
    <xf numFmtId="0" fontId="12" fillId="0" borderId="49" xfId="32" applyBorder="1" applyAlignment="1">
      <alignment horizontal="centerContinuous"/>
    </xf>
    <xf numFmtId="0" fontId="12" fillId="0" borderId="0" xfId="32" applyAlignment="1">
      <alignment horizontal="centerContinuous"/>
    </xf>
    <xf numFmtId="0" fontId="12" fillId="0" borderId="0" xfId="32" applyAlignment="1">
      <alignment horizontal="left"/>
    </xf>
    <xf numFmtId="0" fontId="53" fillId="0" borderId="49" xfId="132" applyFont="1" applyBorder="1" applyAlignment="1">
      <alignment horizontal="right"/>
    </xf>
    <xf numFmtId="0" fontId="53" fillId="0" borderId="1" xfId="32" applyFont="1" applyBorder="1" applyAlignment="1">
      <alignment horizontal="centerContinuous" vertical="center"/>
    </xf>
    <xf numFmtId="0" fontId="53" fillId="0" borderId="60" xfId="32" applyFont="1" applyBorder="1" applyAlignment="1">
      <alignment horizontal="center" vertical="center" wrapText="1"/>
    </xf>
    <xf numFmtId="0" fontId="53" fillId="0" borderId="60" xfId="32" applyFont="1" applyBorder="1" applyAlignment="1">
      <alignment horizontal="center" vertical="center"/>
    </xf>
    <xf numFmtId="0" fontId="53" fillId="0" borderId="69" xfId="32" applyFont="1" applyBorder="1" applyAlignment="1">
      <alignment horizontal="center" vertical="center" wrapText="1"/>
    </xf>
    <xf numFmtId="0" fontId="53" fillId="0" borderId="59" xfId="32" applyFont="1" applyBorder="1" applyAlignment="1">
      <alignment horizontal="center" vertical="center" wrapText="1"/>
    </xf>
    <xf numFmtId="0" fontId="53" fillId="0" borderId="97" xfId="32" applyFont="1" applyBorder="1" applyAlignment="1">
      <alignment horizontal="center" vertical="center"/>
    </xf>
    <xf numFmtId="0" fontId="91" fillId="0" borderId="69" xfId="32" applyFont="1" applyBorder="1" applyAlignment="1">
      <alignment horizontal="center" vertical="center"/>
    </xf>
    <xf numFmtId="0" fontId="91" fillId="0" borderId="69" xfId="32" applyFont="1" applyBorder="1" applyAlignment="1">
      <alignment horizontal="center" vertical="center" wrapText="1"/>
    </xf>
    <xf numFmtId="0" fontId="91" fillId="0" borderId="59" xfId="32" applyFont="1" applyBorder="1" applyAlignment="1">
      <alignment horizontal="center" vertical="center" wrapText="1"/>
    </xf>
    <xf numFmtId="0" fontId="61" fillId="0" borderId="1" xfId="32" applyFont="1" applyBorder="1" applyAlignment="1">
      <alignment horizontal="center" vertical="center"/>
    </xf>
    <xf numFmtId="0" fontId="53" fillId="0" borderId="8" xfId="32" applyFont="1" applyBorder="1" applyAlignment="1">
      <alignment horizontal="center" vertical="center"/>
    </xf>
    <xf numFmtId="41" fontId="61" fillId="0" borderId="1" xfId="32" applyNumberFormat="1" applyFont="1" applyBorder="1" applyAlignment="1">
      <alignment vertical="center"/>
    </xf>
    <xf numFmtId="0" fontId="61" fillId="0" borderId="8" xfId="32" applyFont="1" applyBorder="1" applyAlignment="1">
      <alignment horizontal="center" vertical="center"/>
    </xf>
    <xf numFmtId="0" fontId="61" fillId="0" borderId="67" xfId="32" applyFont="1" applyBorder="1" applyAlignment="1">
      <alignment horizontal="center" vertical="center"/>
    </xf>
    <xf numFmtId="41" fontId="61" fillId="0" borderId="60" xfId="32" applyNumberFormat="1" applyFont="1" applyBorder="1" applyAlignment="1">
      <alignment vertical="center"/>
    </xf>
    <xf numFmtId="0" fontId="53" fillId="0" borderId="0" xfId="32" applyFont="1" applyAlignment="1">
      <alignment horizontal="left" vertical="center"/>
    </xf>
    <xf numFmtId="0" fontId="61" fillId="0" borderId="0" xfId="32" applyFont="1"/>
    <xf numFmtId="0" fontId="53" fillId="0" borderId="0" xfId="32" applyFont="1" applyAlignment="1">
      <alignment vertical="center"/>
    </xf>
    <xf numFmtId="0" fontId="53" fillId="0" borderId="0" xfId="32" applyFont="1" applyAlignment="1">
      <alignment horizontal="left"/>
    </xf>
    <xf numFmtId="0" fontId="53" fillId="0" borderId="0" xfId="32" applyFont="1" applyAlignment="1">
      <alignment horizontal="center"/>
    </xf>
    <xf numFmtId="0" fontId="53" fillId="0" borderId="0" xfId="32" applyFont="1" applyAlignment="1">
      <alignment wrapText="1"/>
    </xf>
    <xf numFmtId="0" fontId="53" fillId="0" borderId="0" xfId="32" applyFont="1" applyAlignment="1">
      <alignment vertical="center" wrapText="1"/>
    </xf>
    <xf numFmtId="0" fontId="12" fillId="0" borderId="0" xfId="32" applyAlignment="1">
      <alignment vertical="center" wrapText="1"/>
    </xf>
    <xf numFmtId="0" fontId="53" fillId="0" borderId="54" xfId="128" applyFont="1" applyBorder="1" applyAlignment="1">
      <alignment horizontal="center" vertical="center"/>
    </xf>
    <xf numFmtId="0" fontId="53" fillId="0" borderId="0" xfId="128" applyFont="1" applyAlignment="1">
      <alignment horizontal="center" vertical="center"/>
    </xf>
    <xf numFmtId="0" fontId="53" fillId="0" borderId="54" xfId="128" quotePrefix="1" applyFont="1" applyBorder="1" applyAlignment="1">
      <alignment horizontal="center" vertical="center"/>
    </xf>
    <xf numFmtId="0" fontId="53" fillId="0" borderId="48" xfId="128" quotePrefix="1" applyFont="1" applyBorder="1" applyAlignment="1">
      <alignment horizontal="left" vertical="center"/>
    </xf>
    <xf numFmtId="0" fontId="53" fillId="0" borderId="49" xfId="128" quotePrefix="1" applyFont="1" applyBorder="1" applyAlignment="1">
      <alignment horizontal="left" vertical="center"/>
    </xf>
    <xf numFmtId="0" fontId="99" fillId="0" borderId="0" xfId="128" applyFont="1" applyAlignment="1">
      <alignment horizontal="center" vertical="center"/>
    </xf>
    <xf numFmtId="0" fontId="98" fillId="0" borderId="0" xfId="128" applyFont="1" applyAlignment="1">
      <alignment vertical="center"/>
    </xf>
    <xf numFmtId="0" fontId="16" fillId="0" borderId="0" xfId="128" applyFont="1" applyAlignment="1">
      <alignment vertical="center"/>
    </xf>
    <xf numFmtId="0" fontId="16" fillId="0" borderId="8" xfId="128" applyFont="1" applyBorder="1" applyAlignment="1">
      <alignment vertical="center"/>
    </xf>
    <xf numFmtId="0" fontId="53" fillId="0" borderId="6" xfId="128" applyFont="1" applyBorder="1" applyAlignment="1">
      <alignment horizontal="left" vertical="center"/>
    </xf>
    <xf numFmtId="0" fontId="16" fillId="0" borderId="6" xfId="128" applyFont="1" applyBorder="1" applyAlignment="1">
      <alignment horizontal="left" vertical="center"/>
    </xf>
    <xf numFmtId="0" fontId="12" fillId="0" borderId="6" xfId="32" applyBorder="1"/>
    <xf numFmtId="0" fontId="16" fillId="0" borderId="12" xfId="128" applyFont="1" applyBorder="1" applyAlignment="1">
      <alignment vertical="center"/>
    </xf>
    <xf numFmtId="0" fontId="69" fillId="0" borderId="6" xfId="128" applyFont="1" applyBorder="1" applyAlignment="1">
      <alignment horizontal="left" vertical="center"/>
    </xf>
    <xf numFmtId="0" fontId="16" fillId="0" borderId="6" xfId="128" applyFont="1" applyBorder="1" applyAlignment="1">
      <alignment vertical="center"/>
    </xf>
    <xf numFmtId="0" fontId="16" fillId="0" borderId="67" xfId="128" applyFont="1" applyBorder="1" applyAlignment="1">
      <alignment horizontal="left" vertical="center"/>
    </xf>
    <xf numFmtId="0" fontId="69" fillId="0" borderId="0" xfId="128" applyFont="1" applyAlignment="1">
      <alignment vertical="center"/>
    </xf>
    <xf numFmtId="0" fontId="69" fillId="0" borderId="0" xfId="128" applyFont="1" applyAlignment="1">
      <alignment horizontal="center" vertical="center"/>
    </xf>
    <xf numFmtId="0" fontId="69" fillId="0" borderId="0" xfId="128" applyFont="1" applyAlignment="1">
      <alignment horizontal="left" vertical="center"/>
    </xf>
    <xf numFmtId="0" fontId="69" fillId="0" borderId="0" xfId="128" applyFont="1" applyAlignment="1">
      <alignment horizontal="right" vertical="center"/>
    </xf>
    <xf numFmtId="0" fontId="69" fillId="0" borderId="0" xfId="128" applyFont="1"/>
    <xf numFmtId="0" fontId="69" fillId="0" borderId="0" xfId="128" quotePrefix="1" applyFont="1" applyAlignment="1">
      <alignment horizontal="left"/>
    </xf>
    <xf numFmtId="0" fontId="69" fillId="0" borderId="0" xfId="128" applyFont="1" applyAlignment="1">
      <alignment horizontal="right"/>
    </xf>
    <xf numFmtId="0" fontId="69" fillId="0" borderId="0" xfId="128" quotePrefix="1" applyFont="1" applyAlignment="1">
      <alignment horizontal="left" vertical="center"/>
    </xf>
    <xf numFmtId="0" fontId="53" fillId="0" borderId="0" xfId="128" applyFont="1"/>
    <xf numFmtId="0" fontId="16" fillId="0" borderId="0" xfId="128" applyFont="1" applyAlignment="1">
      <alignment horizontal="left" vertical="center"/>
    </xf>
    <xf numFmtId="0" fontId="53" fillId="0" borderId="102" xfId="133" applyFont="1" applyBorder="1" applyAlignment="1" applyProtection="1">
      <alignment horizontal="distributed" vertical="center"/>
      <protection locked="0"/>
    </xf>
    <xf numFmtId="0" fontId="53" fillId="0" borderId="0" xfId="133" applyFont="1" applyProtection="1">
      <protection locked="0"/>
    </xf>
    <xf numFmtId="0" fontId="12" fillId="0" borderId="0" xfId="133" applyProtection="1">
      <protection locked="0"/>
    </xf>
    <xf numFmtId="0" fontId="53" fillId="0" borderId="103" xfId="133" applyFont="1" applyBorder="1"/>
    <xf numFmtId="0" fontId="53" fillId="0" borderId="104" xfId="133" applyFont="1" applyBorder="1" applyProtection="1">
      <protection locked="0"/>
    </xf>
    <xf numFmtId="14" fontId="53" fillId="0" borderId="104" xfId="133" applyNumberFormat="1" applyFont="1" applyBorder="1" applyProtection="1">
      <protection locked="0"/>
    </xf>
    <xf numFmtId="0" fontId="101" fillId="0" borderId="105" xfId="133" applyFont="1" applyBorder="1" applyAlignment="1">
      <alignment horizontal="right"/>
    </xf>
    <xf numFmtId="0" fontId="53" fillId="0" borderId="50" xfId="133" applyFont="1" applyBorder="1" applyProtection="1">
      <protection locked="0"/>
    </xf>
    <xf numFmtId="0" fontId="53" fillId="0" borderId="106" xfId="133" applyFont="1" applyBorder="1" applyAlignment="1" applyProtection="1">
      <alignment vertical="center"/>
      <protection locked="0"/>
    </xf>
    <xf numFmtId="0" fontId="53" fillId="0" borderId="107" xfId="133" applyFont="1" applyBorder="1" applyAlignment="1" applyProtection="1">
      <alignment vertical="center"/>
      <protection locked="0"/>
    </xf>
    <xf numFmtId="0" fontId="53" fillId="0" borderId="0" xfId="133" applyFont="1" applyAlignment="1" applyProtection="1">
      <alignment shrinkToFit="1"/>
      <protection locked="0"/>
    </xf>
    <xf numFmtId="0" fontId="53" fillId="0" borderId="114" xfId="133" applyFont="1" applyBorder="1" applyAlignment="1" applyProtection="1">
      <alignment vertical="center"/>
      <protection locked="0"/>
    </xf>
    <xf numFmtId="0" fontId="53" fillId="0" borderId="115" xfId="133" applyFont="1" applyBorder="1" applyProtection="1">
      <protection locked="0"/>
    </xf>
    <xf numFmtId="0" fontId="53" fillId="0" borderId="0" xfId="133" applyFont="1" applyAlignment="1" applyProtection="1">
      <alignment horizontal="center" vertical="center" wrapText="1"/>
      <protection locked="0"/>
    </xf>
    <xf numFmtId="0" fontId="53" fillId="0" borderId="116" xfId="133" applyFont="1" applyBorder="1" applyAlignment="1" applyProtection="1">
      <alignment horizontal="center" vertical="top"/>
      <protection locked="0"/>
    </xf>
    <xf numFmtId="0" fontId="53" fillId="0" borderId="117" xfId="133" applyFont="1" applyBorder="1" applyAlignment="1" applyProtection="1">
      <alignment horizontal="center" vertical="top"/>
      <protection locked="0"/>
    </xf>
    <xf numFmtId="0" fontId="53" fillId="0" borderId="118" xfId="133" applyFont="1" applyBorder="1" applyAlignment="1" applyProtection="1">
      <alignment horizontal="center" vertical="top"/>
      <protection locked="0"/>
    </xf>
    <xf numFmtId="0" fontId="53" fillId="0" borderId="116" xfId="133" applyFont="1" applyBorder="1" applyProtection="1">
      <protection locked="0"/>
    </xf>
    <xf numFmtId="0" fontId="53" fillId="0" borderId="119" xfId="133" applyFont="1" applyBorder="1" applyProtection="1">
      <protection locked="0"/>
    </xf>
    <xf numFmtId="0" fontId="63" fillId="0" borderId="119" xfId="133" applyFont="1" applyBorder="1" applyAlignment="1" applyProtection="1">
      <alignment horizontal="center" shrinkToFit="1"/>
      <protection locked="0"/>
    </xf>
    <xf numFmtId="0" fontId="63" fillId="0" borderId="116" xfId="133" applyFont="1" applyBorder="1" applyAlignment="1" applyProtection="1">
      <alignment horizontal="center" shrinkToFit="1"/>
      <protection locked="0"/>
    </xf>
    <xf numFmtId="0" fontId="53" fillId="0" borderId="116" xfId="133" applyFont="1" applyBorder="1" applyAlignment="1" applyProtection="1">
      <alignment horizontal="center"/>
      <protection locked="0"/>
    </xf>
    <xf numFmtId="0" fontId="53" fillId="0" borderId="119" xfId="133" applyFont="1" applyBorder="1" applyAlignment="1" applyProtection="1">
      <alignment horizontal="center" wrapText="1"/>
      <protection locked="0"/>
    </xf>
    <xf numFmtId="0" fontId="53" fillId="0" borderId="116" xfId="133" applyFont="1" applyBorder="1" applyAlignment="1" applyProtection="1">
      <alignment horizontal="center" wrapText="1"/>
      <protection locked="0"/>
    </xf>
    <xf numFmtId="0" fontId="12" fillId="0" borderId="0" xfId="133" applyAlignment="1" applyProtection="1">
      <alignment vertical="center"/>
      <protection locked="0"/>
    </xf>
    <xf numFmtId="49" fontId="53" fillId="0" borderId="0" xfId="133" applyNumberFormat="1" applyFont="1" applyProtection="1">
      <protection locked="0"/>
    </xf>
    <xf numFmtId="0" fontId="65" fillId="0" borderId="116" xfId="133" applyFont="1" applyBorder="1" applyAlignment="1" applyProtection="1">
      <alignment horizontal="right" vertical="center"/>
      <protection locked="0"/>
    </xf>
    <xf numFmtId="0" fontId="65" fillId="0" borderId="0" xfId="133" applyFont="1" applyAlignment="1" applyProtection="1">
      <alignment horizontal="right" vertical="center"/>
      <protection locked="0"/>
    </xf>
    <xf numFmtId="49" fontId="53" fillId="0" borderId="120" xfId="133" applyNumberFormat="1" applyFont="1" applyBorder="1" applyProtection="1">
      <protection locked="0"/>
    </xf>
    <xf numFmtId="3" fontId="53" fillId="0" borderId="0" xfId="133" applyNumberFormat="1" applyFont="1" applyProtection="1">
      <protection locked="0"/>
    </xf>
    <xf numFmtId="0" fontId="53" fillId="0" borderId="49" xfId="133" applyFont="1" applyBorder="1" applyProtection="1">
      <protection locked="0"/>
    </xf>
    <xf numFmtId="0" fontId="65" fillId="0" borderId="121" xfId="133" applyFont="1" applyBorder="1" applyAlignment="1" applyProtection="1">
      <alignment horizontal="right" vertical="center"/>
      <protection locked="0"/>
    </xf>
    <xf numFmtId="0" fontId="65" fillId="0" borderId="49" xfId="133" applyFont="1" applyBorder="1" applyAlignment="1" applyProtection="1">
      <alignment horizontal="right" vertical="center"/>
      <protection locked="0"/>
    </xf>
    <xf numFmtId="0" fontId="53" fillId="0" borderId="0" xfId="134" applyFont="1" applyAlignment="1">
      <alignment horizontal="right"/>
    </xf>
    <xf numFmtId="0" fontId="61" fillId="0" borderId="102" xfId="135" applyFont="1" applyBorder="1" applyAlignment="1" applyProtection="1">
      <alignment horizontal="distributed" vertical="center"/>
      <protection locked="0"/>
    </xf>
    <xf numFmtId="0" fontId="63" fillId="0" borderId="0" xfId="135" applyFont="1" applyProtection="1">
      <alignment vertical="center"/>
      <protection locked="0"/>
    </xf>
    <xf numFmtId="0" fontId="61" fillId="0" borderId="0" xfId="135" applyFont="1" applyProtection="1">
      <alignment vertical="center"/>
      <protection locked="0"/>
    </xf>
    <xf numFmtId="0" fontId="61" fillId="0" borderId="120" xfId="135" applyFont="1" applyBorder="1" applyProtection="1">
      <alignment vertical="center"/>
      <protection locked="0"/>
    </xf>
    <xf numFmtId="43" fontId="61" fillId="0" borderId="0" xfId="126" applyFont="1" applyBorder="1" applyAlignment="1" applyProtection="1">
      <alignment horizontal="right" vertical="center"/>
      <protection locked="0"/>
    </xf>
    <xf numFmtId="0" fontId="61" fillId="0" borderId="123" xfId="135" applyFont="1" applyBorder="1" applyProtection="1">
      <alignment vertical="center"/>
      <protection locked="0"/>
    </xf>
    <xf numFmtId="43" fontId="61" fillId="0" borderId="49" xfId="126" applyFont="1" applyBorder="1" applyProtection="1">
      <alignment vertical="center"/>
      <protection locked="0"/>
    </xf>
    <xf numFmtId="0" fontId="53" fillId="0" borderId="0" xfId="136" applyFont="1" applyAlignment="1">
      <alignment horizontal="right"/>
    </xf>
    <xf numFmtId="0" fontId="53" fillId="0" borderId="0" xfId="137" applyFont="1" applyAlignment="1" applyProtection="1">
      <alignment vertical="center"/>
      <protection locked="0"/>
    </xf>
    <xf numFmtId="0" fontId="53" fillId="0" borderId="102" xfId="137" applyFont="1" applyBorder="1" applyAlignment="1" applyProtection="1">
      <alignment horizontal="center" vertical="center"/>
      <protection locked="0"/>
    </xf>
    <xf numFmtId="0" fontId="12" fillId="0" borderId="0" xfId="137" applyProtection="1">
      <protection locked="0"/>
    </xf>
    <xf numFmtId="0" fontId="53" fillId="0" borderId="103" xfId="137" applyFont="1" applyBorder="1" applyAlignment="1">
      <alignment vertical="center"/>
    </xf>
    <xf numFmtId="0" fontId="53" fillId="0" borderId="104" xfId="137" applyFont="1" applyBorder="1" applyAlignment="1" applyProtection="1">
      <alignment vertical="center"/>
      <protection locked="0"/>
    </xf>
    <xf numFmtId="0" fontId="63" fillId="0" borderId="0" xfId="137" applyFont="1" applyAlignment="1" applyProtection="1">
      <alignment vertical="center"/>
      <protection locked="0"/>
    </xf>
    <xf numFmtId="0" fontId="85" fillId="0" borderId="0" xfId="137" applyFont="1" applyAlignment="1" applyProtection="1">
      <alignment vertical="center"/>
      <protection locked="0"/>
    </xf>
    <xf numFmtId="0" fontId="61" fillId="0" borderId="0" xfId="137" applyFont="1" applyAlignment="1" applyProtection="1">
      <alignment horizontal="right" vertical="center"/>
      <protection locked="0"/>
    </xf>
    <xf numFmtId="0" fontId="53" fillId="0" borderId="122" xfId="137" applyFont="1" applyBorder="1" applyAlignment="1" applyProtection="1">
      <alignment horizontal="distributed" vertical="center" wrapText="1"/>
      <protection locked="0"/>
    </xf>
    <xf numFmtId="0" fontId="53" fillId="0" borderId="108" xfId="137" applyFont="1" applyBorder="1" applyAlignment="1" applyProtection="1">
      <alignment horizontal="distributed" vertical="center" wrapText="1"/>
      <protection locked="0"/>
    </xf>
    <xf numFmtId="0" fontId="53" fillId="0" borderId="106" xfId="137" applyFont="1" applyBorder="1" applyAlignment="1" applyProtection="1">
      <alignment horizontal="distributed" vertical="center" wrapText="1"/>
      <protection locked="0"/>
    </xf>
    <xf numFmtId="0" fontId="53" fillId="0" borderId="120" xfId="137" applyFont="1" applyBorder="1" applyAlignment="1" applyProtection="1">
      <alignment horizontal="distributed" vertical="center"/>
      <protection locked="0"/>
    </xf>
    <xf numFmtId="43" fontId="53" fillId="0" borderId="117" xfId="126" applyFont="1" applyBorder="1" applyAlignment="1" applyProtection="1">
      <alignment horizontal="right" vertical="center"/>
      <protection locked="0"/>
    </xf>
    <xf numFmtId="43" fontId="53" fillId="0" borderId="124" xfId="126" applyFont="1" applyBorder="1" applyAlignment="1" applyProtection="1">
      <alignment horizontal="right" vertical="center"/>
      <protection locked="0"/>
    </xf>
    <xf numFmtId="0" fontId="63" fillId="0" borderId="120" xfId="137" applyFont="1" applyBorder="1" applyAlignment="1" applyProtection="1">
      <alignment vertical="center"/>
      <protection locked="0"/>
    </xf>
    <xf numFmtId="43" fontId="63" fillId="0" borderId="116" xfId="126" applyFont="1" applyBorder="1" applyAlignment="1" applyProtection="1">
      <alignment horizontal="right" vertical="center"/>
      <protection locked="0"/>
    </xf>
    <xf numFmtId="43" fontId="63" fillId="0" borderId="0" xfId="126" applyFont="1" applyBorder="1" applyAlignment="1" applyProtection="1">
      <alignment horizontal="right" vertical="center"/>
      <protection locked="0"/>
    </xf>
    <xf numFmtId="0" fontId="63" fillId="0" borderId="123" xfId="137" applyFont="1" applyBorder="1" applyAlignment="1" applyProtection="1">
      <alignment vertical="center"/>
      <protection locked="0"/>
    </xf>
    <xf numFmtId="43" fontId="63" fillId="0" borderId="121" xfId="126" applyFont="1" applyBorder="1" applyAlignment="1" applyProtection="1">
      <alignment horizontal="right" vertical="center"/>
      <protection locked="0"/>
    </xf>
    <xf numFmtId="43" fontId="63" fillId="0" borderId="49" xfId="126" applyFont="1" applyBorder="1" applyAlignment="1" applyProtection="1">
      <alignment horizontal="right" vertical="center"/>
      <protection locked="0"/>
    </xf>
    <xf numFmtId="0" fontId="61" fillId="37" borderId="108" xfId="137" applyFont="1" applyFill="1" applyBorder="1" applyAlignment="1" applyProtection="1">
      <alignment horizontal="distributed" vertical="center" wrapText="1"/>
      <protection locked="0"/>
    </xf>
    <xf numFmtId="0" fontId="8" fillId="0" borderId="102" xfId="133" applyFont="1" applyBorder="1" applyAlignment="1" applyProtection="1">
      <alignment horizontal="distributed" vertical="center"/>
      <protection locked="0"/>
    </xf>
    <xf numFmtId="0" fontId="8"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8" fillId="0" borderId="102" xfId="133" applyFont="1" applyBorder="1" applyAlignment="1" applyProtection="1">
      <alignment horizontal="center" vertical="center"/>
      <protection locked="0"/>
    </xf>
    <xf numFmtId="0" fontId="6" fillId="0" borderId="0" xfId="133" applyFont="1" applyProtection="1">
      <protection locked="0"/>
    </xf>
    <xf numFmtId="0" fontId="61"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8" fillId="0" borderId="116" xfId="133" applyFont="1" applyBorder="1" applyAlignment="1" applyProtection="1">
      <alignment horizontal="center" vertical="center"/>
      <protection locked="0"/>
    </xf>
    <xf numFmtId="0" fontId="8" fillId="0" borderId="116" xfId="133" applyFont="1" applyBorder="1" applyAlignment="1" applyProtection="1">
      <alignment horizontal="center" vertical="center" wrapText="1"/>
      <protection locked="0"/>
    </xf>
    <xf numFmtId="0" fontId="8" fillId="0" borderId="114" xfId="133" applyFont="1" applyBorder="1" applyAlignment="1" applyProtection="1">
      <alignment horizontal="center" vertical="center"/>
      <protection locked="0"/>
    </xf>
    <xf numFmtId="0" fontId="61" fillId="0" borderId="120" xfId="133" applyFont="1" applyBorder="1" applyProtection="1">
      <protection locked="0"/>
    </xf>
    <xf numFmtId="0" fontId="69" fillId="0" borderId="116" xfId="133" applyFont="1" applyBorder="1" applyAlignment="1" applyProtection="1">
      <alignment horizontal="right" vertical="center"/>
      <protection locked="0"/>
    </xf>
    <xf numFmtId="0" fontId="69" fillId="0" borderId="0" xfId="133" applyFont="1" applyAlignment="1" applyProtection="1">
      <alignment horizontal="right" vertical="center"/>
      <protection locked="0"/>
    </xf>
    <xf numFmtId="0" fontId="61" fillId="0" borderId="123" xfId="133" applyFont="1" applyBorder="1" applyProtection="1">
      <protection locked="0"/>
    </xf>
    <xf numFmtId="0" fontId="69" fillId="0" borderId="121" xfId="133" applyFont="1" applyBorder="1" applyAlignment="1" applyProtection="1">
      <alignment horizontal="right" vertical="center"/>
      <protection locked="0"/>
    </xf>
    <xf numFmtId="0" fontId="69" fillId="0" borderId="49" xfId="133" applyFont="1" applyBorder="1" applyAlignment="1" applyProtection="1">
      <alignment horizontal="right" vertical="center"/>
      <protection locked="0"/>
    </xf>
    <xf numFmtId="0" fontId="69" fillId="0" borderId="0" xfId="133" applyFont="1" applyProtection="1">
      <protection locked="0"/>
    </xf>
    <xf numFmtId="41" fontId="61" fillId="8" borderId="52" xfId="32" applyNumberFormat="1" applyFont="1" applyFill="1" applyBorder="1" applyAlignment="1">
      <alignment vertical="center"/>
    </xf>
    <xf numFmtId="41" fontId="61" fillId="8" borderId="1" xfId="32" applyNumberFormat="1" applyFont="1" applyFill="1" applyBorder="1" applyAlignment="1">
      <alignment vertical="center"/>
    </xf>
    <xf numFmtId="41" fontId="61" fillId="8" borderId="60" xfId="32" applyNumberFormat="1" applyFont="1" applyFill="1" applyBorder="1" applyAlignment="1">
      <alignment vertical="center"/>
    </xf>
    <xf numFmtId="0" fontId="63" fillId="0" borderId="1" xfId="0" applyFont="1" applyBorder="1" applyAlignment="1">
      <alignment horizontal="center" vertical="center"/>
    </xf>
    <xf numFmtId="0" fontId="63" fillId="0" borderId="0" xfId="0" applyFont="1">
      <alignment vertical="center"/>
    </xf>
    <xf numFmtId="0" fontId="63" fillId="0" borderId="12" xfId="0" applyFont="1" applyBorder="1">
      <alignment vertical="center"/>
    </xf>
    <xf numFmtId="0" fontId="63" fillId="0" borderId="8" xfId="0" applyFont="1" applyBorder="1">
      <alignment vertical="center"/>
    </xf>
    <xf numFmtId="0" fontId="63" fillId="0" borderId="13" xfId="0" applyFont="1" applyBorder="1">
      <alignment vertical="center"/>
    </xf>
    <xf numFmtId="0" fontId="63" fillId="0" borderId="7"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horizontal="right" vertical="center"/>
    </xf>
    <xf numFmtId="0" fontId="108" fillId="0" borderId="0" xfId="0" applyFont="1">
      <alignment vertical="center"/>
    </xf>
    <xf numFmtId="0" fontId="63" fillId="0" borderId="0" xfId="0" applyFont="1" applyAlignment="1">
      <alignment horizontal="center" vertical="center"/>
    </xf>
    <xf numFmtId="0" fontId="106" fillId="0" borderId="0" xfId="0" applyFont="1" applyAlignment="1">
      <alignment horizontal="right" vertical="center"/>
    </xf>
    <xf numFmtId="0" fontId="53" fillId="0" borderId="0" xfId="0" applyFont="1">
      <alignment vertical="center"/>
    </xf>
    <xf numFmtId="0" fontId="63" fillId="0" borderId="49" xfId="135" applyFont="1" applyBorder="1" applyProtection="1">
      <alignment vertical="center"/>
      <protection locked="0"/>
    </xf>
    <xf numFmtId="0" fontId="53" fillId="0" borderId="1" xfId="0" applyFont="1" applyBorder="1" applyAlignment="1">
      <alignment horizontal="center" vertical="center"/>
    </xf>
    <xf numFmtId="0" fontId="53" fillId="0" borderId="12" xfId="0" applyFont="1" applyBorder="1">
      <alignment vertical="center"/>
    </xf>
    <xf numFmtId="0" fontId="53" fillId="0" borderId="7"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63" fillId="0" borderId="15" xfId="0" applyFont="1" applyBorder="1">
      <alignment vertical="center"/>
    </xf>
    <xf numFmtId="0" fontId="53" fillId="0" borderId="0" xfId="0" applyFont="1" applyAlignment="1">
      <alignment horizontal="right" vertical="center"/>
    </xf>
    <xf numFmtId="0" fontId="109" fillId="0" borderId="0" xfId="0" applyFont="1">
      <alignment vertical="center"/>
    </xf>
    <xf numFmtId="0" fontId="92" fillId="0" borderId="0" xfId="0" applyFont="1" applyAlignment="1">
      <alignment horizontal="right" vertical="center"/>
    </xf>
    <xf numFmtId="41" fontId="53" fillId="0" borderId="0" xfId="0" applyNumberFormat="1" applyFont="1">
      <alignment vertical="center"/>
    </xf>
    <xf numFmtId="41" fontId="53" fillId="0" borderId="15" xfId="0" applyNumberFormat="1" applyFont="1" applyBorder="1">
      <alignment vertical="center"/>
    </xf>
    <xf numFmtId="41" fontId="53" fillId="0" borderId="11" xfId="0" applyNumberFormat="1" applyFont="1" applyBorder="1" applyAlignment="1">
      <alignment horizontal="center" vertical="center"/>
    </xf>
    <xf numFmtId="37" fontId="61" fillId="0" borderId="129" xfId="138" applyFont="1" applyBorder="1" applyAlignment="1" applyProtection="1">
      <alignment horizontal="center" vertical="center" wrapText="1"/>
      <protection locked="0"/>
    </xf>
    <xf numFmtId="184" fontId="69" fillId="0" borderId="117" xfId="126" applyNumberFormat="1" applyFont="1" applyBorder="1" applyAlignment="1" applyProtection="1">
      <alignment horizontal="right" vertical="center"/>
      <protection locked="0"/>
    </xf>
    <xf numFmtId="184" fontId="69" fillId="0" borderId="124" xfId="126" applyNumberFormat="1" applyFont="1" applyBorder="1" applyAlignment="1" applyProtection="1">
      <alignment horizontal="right" vertical="center"/>
      <protection locked="0"/>
    </xf>
    <xf numFmtId="0" fontId="76" fillId="0" borderId="79" xfId="35" applyFont="1" applyBorder="1" applyAlignment="1">
      <alignment horizontal="distributed" vertical="center" indent="7"/>
    </xf>
    <xf numFmtId="0" fontId="69" fillId="0" borderId="58" xfId="35" applyFont="1" applyBorder="1" applyAlignment="1">
      <alignment horizontal="distributed" vertical="center" indent="7"/>
    </xf>
    <xf numFmtId="0" fontId="9" fillId="0" borderId="0" xfId="2" applyAlignment="1" applyProtection="1">
      <alignment vertical="center"/>
    </xf>
    <xf numFmtId="49" fontId="53" fillId="0" borderId="11" xfId="133" applyNumberFormat="1" applyFont="1" applyBorder="1" applyAlignment="1" applyProtection="1">
      <alignment horizontal="center" vertical="center"/>
      <protection locked="0"/>
    </xf>
    <xf numFmtId="184" fontId="65" fillId="0" borderId="10" xfId="126" applyNumberFormat="1" applyFont="1" applyBorder="1" applyAlignment="1" applyProtection="1">
      <alignment horizontal="right" vertical="center"/>
      <protection locked="0"/>
    </xf>
    <xf numFmtId="184" fontId="65" fillId="0" borderId="9" xfId="126" applyNumberFormat="1" applyFont="1" applyBorder="1" applyAlignment="1" applyProtection="1">
      <alignment horizontal="right" vertical="center"/>
      <protection locked="0"/>
    </xf>
    <xf numFmtId="0" fontId="9" fillId="38" borderId="4" xfId="2" applyFill="1" applyBorder="1" applyAlignment="1" applyProtection="1">
      <alignment horizontal="center" vertical="center" wrapText="1"/>
    </xf>
    <xf numFmtId="41" fontId="53" fillId="0" borderId="0" xfId="0" applyNumberFormat="1" applyFont="1" applyAlignment="1" applyProtection="1">
      <alignment horizontal="center" vertical="center"/>
      <protection locked="0"/>
    </xf>
    <xf numFmtId="0" fontId="16" fillId="0" borderId="54" xfId="0" applyFont="1" applyBorder="1" applyAlignment="1" applyProtection="1">
      <alignment horizontal="center"/>
      <protection locked="0"/>
    </xf>
    <xf numFmtId="0" fontId="53" fillId="0" borderId="0" xfId="0" applyFont="1" applyAlignment="1" applyProtection="1">
      <protection locked="0"/>
    </xf>
    <xf numFmtId="0" fontId="53" fillId="0" borderId="0" xfId="0" applyFont="1" applyAlignment="1"/>
    <xf numFmtId="0" fontId="53" fillId="0" borderId="49" xfId="0" applyFont="1" applyBorder="1" applyAlignment="1" applyProtection="1">
      <protection locked="0"/>
    </xf>
    <xf numFmtId="0" fontId="110" fillId="0" borderId="54" xfId="0" applyFont="1" applyBorder="1" applyAlignment="1" applyProtection="1">
      <alignment horizontal="center" wrapText="1"/>
      <protection locked="0"/>
    </xf>
    <xf numFmtId="0" fontId="16" fillId="0" borderId="0" xfId="0" applyFont="1" applyAlignment="1" applyProtection="1">
      <alignment horizontal="left"/>
      <protection locked="0"/>
    </xf>
    <xf numFmtId="0" fontId="111" fillId="0" borderId="0" xfId="0" applyFont="1" applyAlignment="1" applyProtection="1">
      <alignment horizontal="center"/>
      <protection locked="0"/>
    </xf>
    <xf numFmtId="0" fontId="16" fillId="0" borderId="0" xfId="0" applyFont="1" applyAlignment="1" applyProtection="1">
      <alignment horizontal="right"/>
      <protection locked="0"/>
    </xf>
    <xf numFmtId="0" fontId="0" fillId="0" borderId="0" xfId="0" applyAlignment="1"/>
    <xf numFmtId="0" fontId="16" fillId="0" borderId="60" xfId="0" applyFont="1" applyBorder="1" applyAlignment="1" applyProtection="1">
      <alignment horizontal="center" vertical="center"/>
      <protection locked="0"/>
    </xf>
    <xf numFmtId="0" fontId="96" fillId="0" borderId="60" xfId="0" applyFont="1" applyBorder="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6" fillId="0" borderId="59" xfId="0" applyFont="1" applyBorder="1" applyAlignment="1" applyProtection="1">
      <alignment horizontal="center" vertical="center" wrapText="1"/>
      <protection locked="0"/>
    </xf>
    <xf numFmtId="0" fontId="53" fillId="0" borderId="50" xfId="0" applyFont="1" applyBorder="1" applyAlignment="1" applyProtection="1">
      <alignment horizontal="left"/>
      <protection locked="0"/>
    </xf>
    <xf numFmtId="41" fontId="53" fillId="0" borderId="56" xfId="0" applyNumberFormat="1" applyFont="1" applyBorder="1" applyAlignment="1">
      <alignment horizontal="center"/>
    </xf>
    <xf numFmtId="41" fontId="53" fillId="0" borderId="50" xfId="0" applyNumberFormat="1" applyFont="1" applyBorder="1" applyAlignment="1">
      <alignment horizontal="center"/>
    </xf>
    <xf numFmtId="0" fontId="53" fillId="0" borderId="79" xfId="0" applyFont="1" applyBorder="1" applyAlignment="1" applyProtection="1">
      <alignment horizontal="left"/>
      <protection locked="0"/>
    </xf>
    <xf numFmtId="41" fontId="53" fillId="0" borderId="84" xfId="0" applyNumberFormat="1" applyFont="1" applyBorder="1" applyAlignment="1">
      <alignment horizontal="center"/>
    </xf>
    <xf numFmtId="41" fontId="53" fillId="0" borderId="0" xfId="0" applyNumberFormat="1" applyFont="1" applyAlignment="1">
      <alignment horizontal="center"/>
    </xf>
    <xf numFmtId="0" fontId="53" fillId="0" borderId="79" xfId="0" applyFont="1" applyBorder="1" applyAlignment="1" applyProtection="1">
      <alignment horizontal="left" wrapText="1"/>
      <protection locked="0"/>
    </xf>
    <xf numFmtId="0" fontId="53" fillId="0" borderId="58" xfId="0" applyFont="1" applyBorder="1" applyAlignment="1" applyProtection="1">
      <alignment horizontal="left"/>
      <protection locked="0"/>
    </xf>
    <xf numFmtId="41" fontId="53" fillId="0" borderId="48" xfId="0" applyNumberFormat="1" applyFont="1" applyBorder="1" applyAlignment="1">
      <alignment horizontal="center"/>
    </xf>
    <xf numFmtId="41" fontId="53" fillId="0" borderId="49" xfId="0" applyNumberFormat="1" applyFont="1" applyBorder="1" applyAlignment="1">
      <alignment horizontal="center"/>
    </xf>
    <xf numFmtId="41" fontId="53" fillId="0" borderId="49" xfId="0" applyNumberFormat="1" applyFont="1" applyBorder="1" applyAlignment="1" applyProtection="1">
      <alignment horizontal="center" vertical="center"/>
      <protection locked="0"/>
    </xf>
    <xf numFmtId="0" fontId="53" fillId="0" borderId="0" xfId="32" applyFont="1" applyAlignment="1" applyProtection="1">
      <alignment horizontal="right"/>
      <protection locked="0"/>
    </xf>
    <xf numFmtId="0" fontId="53" fillId="0" borderId="0" xfId="32" applyFont="1" applyProtection="1">
      <protection locked="0"/>
    </xf>
    <xf numFmtId="0" fontId="53" fillId="0" borderId="49" xfId="128" quotePrefix="1" applyFont="1" applyBorder="1" applyAlignment="1">
      <alignment horizontal="right" vertical="center"/>
    </xf>
    <xf numFmtId="0" fontId="53" fillId="0" borderId="49" xfId="128" quotePrefix="1" applyFont="1" applyBorder="1" applyAlignment="1">
      <alignment horizontal="center" vertical="center"/>
    </xf>
    <xf numFmtId="0" fontId="53" fillId="0" borderId="9" xfId="128" applyFont="1" applyBorder="1" applyAlignment="1">
      <alignment vertical="center"/>
    </xf>
    <xf numFmtId="0" fontId="16" fillId="0" borderId="9" xfId="128" applyFont="1" applyBorder="1" applyAlignment="1">
      <alignment vertical="center"/>
    </xf>
    <xf numFmtId="0" fontId="16" fillId="0" borderId="79" xfId="128" applyFont="1" applyBorder="1" applyAlignment="1">
      <alignment vertical="center"/>
    </xf>
    <xf numFmtId="0" fontId="69" fillId="0" borderId="84" xfId="128" applyFont="1" applyBorder="1" applyAlignment="1">
      <alignment vertical="center"/>
    </xf>
    <xf numFmtId="0" fontId="53" fillId="0" borderId="6" xfId="128" quotePrefix="1" applyFont="1" applyBorder="1" applyAlignment="1">
      <alignment horizontal="left" vertical="center"/>
    </xf>
    <xf numFmtId="0" fontId="16" fillId="0" borderId="6" xfId="128" quotePrefix="1" applyFont="1" applyBorder="1" applyAlignment="1">
      <alignment horizontal="left" vertical="center"/>
    </xf>
    <xf numFmtId="0" fontId="16" fillId="0" borderId="6" xfId="128" applyFont="1" applyBorder="1" applyAlignment="1">
      <alignment horizontal="centerContinuous" vertical="center"/>
    </xf>
    <xf numFmtId="0" fontId="16" fillId="0" borderId="64" xfId="128" applyFont="1" applyBorder="1" applyAlignment="1">
      <alignment vertical="center"/>
    </xf>
    <xf numFmtId="0" fontId="53" fillId="0" borderId="64" xfId="128" quotePrefix="1" applyFont="1" applyBorder="1" applyAlignment="1">
      <alignment horizontal="left" vertical="center"/>
    </xf>
    <xf numFmtId="0" fontId="53" fillId="0" borderId="6" xfId="128" applyFont="1" applyBorder="1" applyAlignment="1">
      <alignment vertical="center"/>
    </xf>
    <xf numFmtId="0" fontId="53" fillId="0" borderId="69" xfId="128" applyFont="1" applyBorder="1" applyAlignment="1">
      <alignment horizontal="left" vertical="center"/>
    </xf>
    <xf numFmtId="0" fontId="16" fillId="0" borderId="67" xfId="128" applyFont="1" applyBorder="1" applyAlignment="1">
      <alignment vertical="center"/>
    </xf>
    <xf numFmtId="0" fontId="16" fillId="0" borderId="68" xfId="128" applyFont="1" applyBorder="1" applyAlignment="1">
      <alignment vertical="center"/>
    </xf>
    <xf numFmtId="0" fontId="69" fillId="0" borderId="48" xfId="128" applyFont="1" applyBorder="1" applyAlignment="1">
      <alignment vertical="center"/>
    </xf>
    <xf numFmtId="0" fontId="69" fillId="0" borderId="49" xfId="128" applyFont="1" applyBorder="1" applyAlignment="1">
      <alignment vertical="center"/>
    </xf>
    <xf numFmtId="0" fontId="61" fillId="0" borderId="0" xfId="128" quotePrefix="1" applyFont="1" applyAlignment="1">
      <alignment vertical="center" wrapText="1"/>
    </xf>
    <xf numFmtId="41" fontId="69" fillId="0" borderId="0" xfId="128" applyNumberFormat="1" applyFont="1" applyAlignment="1">
      <alignment vertical="center"/>
    </xf>
    <xf numFmtId="41" fontId="69" fillId="0" borderId="49" xfId="128" applyNumberFormat="1" applyFont="1" applyBorder="1" applyAlignment="1">
      <alignment vertical="center"/>
    </xf>
    <xf numFmtId="0" fontId="7" fillId="0" borderId="0" xfId="0" applyFont="1" applyAlignment="1">
      <alignment vertical="center" wrapText="1"/>
    </xf>
    <xf numFmtId="0" fontId="69" fillId="0" borderId="0" xfId="0" applyFont="1" applyAlignment="1">
      <alignment vertical="center" wrapText="1"/>
    </xf>
    <xf numFmtId="0" fontId="4" fillId="0" borderId="0" xfId="0" applyFont="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8" fillId="0" borderId="0" xfId="0" applyFont="1" applyAlignment="1">
      <alignment vertical="top" wrapText="1"/>
    </xf>
    <xf numFmtId="0" fontId="13" fillId="0" borderId="0" xfId="0" applyFont="1" applyAlignment="1">
      <alignment vertical="center" wrapText="1"/>
    </xf>
    <xf numFmtId="0" fontId="13" fillId="0" borderId="0" xfId="0" applyFont="1">
      <alignment vertical="center"/>
    </xf>
    <xf numFmtId="0" fontId="13" fillId="0" borderId="15" xfId="0" applyFont="1" applyBorder="1" applyAlignment="1">
      <alignment vertical="center" wrapText="1"/>
    </xf>
    <xf numFmtId="0" fontId="47" fillId="0" borderId="12" xfId="0" applyFont="1" applyBorder="1" applyAlignment="1">
      <alignment vertical="top"/>
    </xf>
    <xf numFmtId="0" fontId="47" fillId="0" borderId="8" xfId="0" applyFont="1" applyBorder="1" applyAlignment="1">
      <alignment vertical="top"/>
    </xf>
    <xf numFmtId="0" fontId="8" fillId="0" borderId="8" xfId="0" applyFont="1" applyBorder="1">
      <alignment vertical="center"/>
    </xf>
    <xf numFmtId="0" fontId="13" fillId="0" borderId="8" xfId="0" applyFont="1" applyBorder="1">
      <alignment vertical="center"/>
    </xf>
    <xf numFmtId="0" fontId="13" fillId="0" borderId="8" xfId="0" applyFont="1" applyBorder="1" applyAlignment="1">
      <alignment vertical="center" wrapText="1"/>
    </xf>
    <xf numFmtId="0" fontId="8" fillId="0" borderId="8" xfId="0" applyFont="1" applyBorder="1" applyAlignment="1">
      <alignment vertical="top" wrapText="1"/>
    </xf>
    <xf numFmtId="0" fontId="13" fillId="2" borderId="1" xfId="0" applyFont="1" applyFill="1" applyBorder="1" applyAlignment="1">
      <alignment horizontal="center" vertical="center" wrapText="1"/>
    </xf>
    <xf numFmtId="0" fontId="3" fillId="0" borderId="1" xfId="1" applyFont="1" applyBorder="1" applyAlignment="1">
      <alignment horizontal="center" vertical="center" wrapText="1"/>
    </xf>
    <xf numFmtId="0" fontId="3" fillId="38" borderId="1" xfId="1" applyFont="1" applyFill="1" applyBorder="1" applyAlignment="1">
      <alignment horizontal="center" vertical="center" wrapText="1"/>
    </xf>
    <xf numFmtId="0" fontId="13" fillId="2" borderId="2" xfId="0" applyFont="1" applyFill="1" applyBorder="1" applyAlignment="1">
      <alignment horizontal="center" vertical="center" wrapText="1"/>
    </xf>
    <xf numFmtId="176" fontId="13" fillId="0" borderId="30" xfId="1" applyNumberFormat="1" applyFont="1" applyBorder="1" applyAlignment="1">
      <alignment horizontal="center" vertical="center" wrapText="1"/>
    </xf>
    <xf numFmtId="176" fontId="13" fillId="38" borderId="30" xfId="1" applyNumberFormat="1" applyFont="1" applyFill="1" applyBorder="1" applyAlignment="1">
      <alignment horizontal="center" vertical="center" wrapText="1"/>
    </xf>
    <xf numFmtId="176" fontId="69" fillId="38" borderId="0" xfId="0" applyNumberFormat="1" applyFont="1" applyFill="1" applyAlignment="1">
      <alignment horizontal="center" vertical="center" wrapText="1"/>
    </xf>
    <xf numFmtId="0" fontId="13" fillId="2" borderId="3" xfId="0" applyFont="1" applyFill="1" applyBorder="1" applyAlignment="1">
      <alignment horizontal="center" vertical="center" wrapText="1"/>
    </xf>
    <xf numFmtId="20" fontId="13" fillId="0" borderId="3" xfId="1" applyNumberFormat="1" applyFont="1" applyBorder="1" applyAlignment="1">
      <alignment horizontal="center" vertical="center" wrapText="1"/>
    </xf>
    <xf numFmtId="20" fontId="13" fillId="38" borderId="3" xfId="1"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71" fillId="38" borderId="4" xfId="2" applyFont="1" applyFill="1" applyBorder="1" applyAlignment="1" applyProtection="1">
      <alignment horizontal="center" vertical="center" wrapText="1"/>
    </xf>
    <xf numFmtId="0" fontId="116" fillId="0" borderId="4" xfId="2" applyFont="1" applyFill="1" applyBorder="1" applyAlignment="1" applyProtection="1">
      <alignment horizontal="center" vertical="center" wrapText="1"/>
    </xf>
    <xf numFmtId="177" fontId="13" fillId="0" borderId="30" xfId="1" applyNumberFormat="1" applyFont="1" applyBorder="1" applyAlignment="1">
      <alignment horizontal="center" vertical="center" wrapText="1"/>
    </xf>
    <xf numFmtId="177" fontId="13" fillId="38" borderId="30" xfId="1" applyNumberFormat="1" applyFont="1" applyFill="1" applyBorder="1" applyAlignment="1">
      <alignment horizontal="center" vertical="center" wrapText="1"/>
    </xf>
    <xf numFmtId="20" fontId="8" fillId="0" borderId="3" xfId="1" applyNumberFormat="1" applyFont="1" applyBorder="1" applyAlignment="1">
      <alignment horizontal="center" vertical="center" wrapText="1"/>
    </xf>
    <xf numFmtId="20" fontId="8" fillId="38" borderId="3" xfId="1" applyNumberFormat="1" applyFont="1" applyFill="1" applyBorder="1" applyAlignment="1">
      <alignment horizontal="center" vertical="center" wrapText="1"/>
    </xf>
    <xf numFmtId="0" fontId="13" fillId="38" borderId="4" xfId="2" applyFont="1" applyFill="1" applyBorder="1" applyAlignment="1" applyProtection="1">
      <alignment horizontal="center" vertical="center" wrapText="1"/>
    </xf>
    <xf numFmtId="0" fontId="69" fillId="38" borderId="0" xfId="0" applyFont="1" applyFill="1" applyAlignment="1">
      <alignment vertical="center" wrapText="1"/>
    </xf>
    <xf numFmtId="0" fontId="69" fillId="38" borderId="8" xfId="0" applyFont="1" applyFill="1" applyBorder="1" applyAlignment="1">
      <alignment vertical="center" wrapText="1"/>
    </xf>
    <xf numFmtId="176" fontId="13" fillId="38" borderId="3" xfId="1" applyNumberFormat="1" applyFont="1" applyFill="1" applyBorder="1" applyAlignment="1">
      <alignment horizontal="center" vertical="center" wrapText="1"/>
    </xf>
    <xf numFmtId="176" fontId="8" fillId="0" borderId="2" xfId="1" applyNumberFormat="1" applyFont="1" applyBorder="1" applyAlignment="1">
      <alignment horizontal="center" vertical="center" wrapText="1"/>
    </xf>
    <xf numFmtId="176" fontId="8" fillId="38" borderId="2" xfId="1" applyNumberFormat="1" applyFont="1" applyFill="1" applyBorder="1" applyAlignment="1">
      <alignment horizontal="center" vertical="center" wrapText="1"/>
    </xf>
    <xf numFmtId="0" fontId="117" fillId="0" borderId="4" xfId="2" applyFont="1" applyFill="1" applyBorder="1" applyAlignment="1" applyProtection="1">
      <alignment horizontal="center" vertical="center" wrapText="1"/>
    </xf>
    <xf numFmtId="0" fontId="116" fillId="38" borderId="4" xfId="2" applyFont="1" applyFill="1" applyBorder="1" applyAlignment="1" applyProtection="1">
      <alignment horizontal="center" vertical="center" wrapText="1"/>
    </xf>
    <xf numFmtId="0" fontId="63" fillId="38" borderId="4" xfId="2" applyFont="1" applyFill="1" applyBorder="1" applyAlignment="1" applyProtection="1">
      <alignment horizontal="center" vertical="center" wrapText="1"/>
    </xf>
    <xf numFmtId="0" fontId="117" fillId="38" borderId="4" xfId="2" applyFont="1" applyFill="1" applyBorder="1" applyAlignment="1" applyProtection="1">
      <alignment horizontal="center" vertical="center" wrapText="1"/>
    </xf>
    <xf numFmtId="176" fontId="13" fillId="38" borderId="2" xfId="1" applyNumberFormat="1" applyFont="1" applyFill="1" applyBorder="1" applyAlignment="1">
      <alignment horizontal="center" vertical="center" wrapText="1"/>
    </xf>
    <xf numFmtId="0" fontId="69" fillId="38" borderId="4" xfId="0" applyFont="1" applyFill="1" applyBorder="1" applyAlignment="1">
      <alignment vertical="center" wrapText="1"/>
    </xf>
    <xf numFmtId="0" fontId="117" fillId="0" borderId="3" xfId="2" applyFont="1" applyFill="1" applyBorder="1" applyAlignment="1" applyProtection="1">
      <alignment horizontal="center" vertical="center" wrapText="1"/>
    </xf>
    <xf numFmtId="0" fontId="71" fillId="38" borderId="3" xfId="2" applyFont="1" applyFill="1" applyBorder="1" applyAlignment="1" applyProtection="1">
      <alignment horizontal="center" vertical="center" wrapText="1"/>
    </xf>
    <xf numFmtId="0" fontId="63" fillId="38" borderId="3" xfId="2" applyFont="1" applyFill="1" applyBorder="1" applyAlignment="1" applyProtection="1">
      <alignment horizontal="center" vertical="center" wrapText="1"/>
    </xf>
    <xf numFmtId="0" fontId="117" fillId="38" borderId="3" xfId="2" applyFont="1" applyFill="1" applyBorder="1" applyAlignment="1" applyProtection="1">
      <alignment horizontal="center" vertical="center" wrapText="1"/>
    </xf>
    <xf numFmtId="0" fontId="117" fillId="0" borderId="2" xfId="2" applyFont="1" applyFill="1" applyBorder="1" applyAlignment="1" applyProtection="1">
      <alignment horizontal="center" vertical="center" wrapText="1"/>
    </xf>
    <xf numFmtId="0" fontId="71" fillId="38" borderId="2" xfId="2" applyFont="1" applyFill="1" applyBorder="1" applyAlignment="1" applyProtection="1">
      <alignment horizontal="center" vertical="center" wrapText="1"/>
    </xf>
    <xf numFmtId="0" fontId="63" fillId="38" borderId="2" xfId="2" applyFont="1" applyFill="1" applyBorder="1" applyAlignment="1" applyProtection="1">
      <alignment horizontal="center" vertical="center" wrapText="1"/>
    </xf>
    <xf numFmtId="0" fontId="117" fillId="38" borderId="2" xfId="2" applyFont="1" applyFill="1" applyBorder="1" applyAlignment="1" applyProtection="1">
      <alignment horizontal="center" vertical="center" wrapText="1"/>
    </xf>
    <xf numFmtId="176" fontId="118" fillId="2" borderId="2" xfId="1" applyNumberFormat="1" applyFont="1" applyFill="1" applyBorder="1" applyAlignment="1">
      <alignment vertical="center" wrapText="1"/>
    </xf>
    <xf numFmtId="176" fontId="118" fillId="2" borderId="3" xfId="1" applyNumberFormat="1" applyFont="1" applyFill="1" applyBorder="1" applyAlignment="1">
      <alignment vertical="center" wrapText="1"/>
    </xf>
    <xf numFmtId="176"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0" fontId="13" fillId="0" borderId="4" xfId="2" applyFont="1" applyFill="1" applyBorder="1" applyAlignment="1" applyProtection="1">
      <alignment horizontal="center" vertical="center" wrapText="1"/>
    </xf>
    <xf numFmtId="0" fontId="13" fillId="0" borderId="4" xfId="0" applyFont="1" applyBorder="1" applyAlignment="1">
      <alignment vertical="center" wrapText="1"/>
    </xf>
    <xf numFmtId="0" fontId="117" fillId="38" borderId="0" xfId="2" applyFont="1" applyFill="1" applyBorder="1" applyAlignment="1" applyProtection="1">
      <alignment horizontal="center" vertical="center" wrapText="1"/>
    </xf>
    <xf numFmtId="0" fontId="63" fillId="38" borderId="0" xfId="2" applyFont="1" applyFill="1" applyBorder="1" applyAlignment="1" applyProtection="1">
      <alignment horizontal="center" vertical="center" wrapText="1"/>
    </xf>
    <xf numFmtId="0" fontId="13" fillId="0" borderId="3" xfId="0" applyFont="1" applyBorder="1" applyAlignment="1">
      <alignment vertical="center" wrapText="1"/>
    </xf>
    <xf numFmtId="0" fontId="69" fillId="38" borderId="9" xfId="0" applyFont="1" applyFill="1" applyBorder="1" applyAlignment="1">
      <alignment vertical="center" wrapText="1"/>
    </xf>
    <xf numFmtId="0" fontId="63" fillId="0" borderId="4" xfId="2" applyFont="1" applyFill="1" applyBorder="1" applyAlignment="1" applyProtection="1">
      <alignment horizontal="center" vertical="center" wrapText="1"/>
    </xf>
    <xf numFmtId="176" fontId="8" fillId="0" borderId="3" xfId="1" applyNumberFormat="1" applyFont="1" applyBorder="1" applyAlignment="1">
      <alignment horizontal="center" vertical="center" wrapText="1"/>
    </xf>
    <xf numFmtId="176" fontId="8" fillId="38" borderId="3" xfId="1" applyNumberFormat="1" applyFont="1" applyFill="1" applyBorder="1" applyAlignment="1">
      <alignment horizontal="center" vertical="center" wrapText="1"/>
    </xf>
    <xf numFmtId="0" fontId="63" fillId="0" borderId="3" xfId="2" applyFont="1" applyFill="1" applyBorder="1" applyAlignment="1" applyProtection="1">
      <alignment horizontal="center" vertical="center" wrapText="1"/>
    </xf>
    <xf numFmtId="0" fontId="69" fillId="0" borderId="4" xfId="0" applyFont="1" applyBorder="1" applyAlignment="1">
      <alignment vertical="center" wrapText="1"/>
    </xf>
    <xf numFmtId="176" fontId="8" fillId="2" borderId="3" xfId="1" applyNumberFormat="1" applyFont="1" applyFill="1" applyBorder="1" applyAlignment="1">
      <alignment horizontal="center" vertical="center" wrapText="1"/>
    </xf>
    <xf numFmtId="176" fontId="8" fillId="38" borderId="30" xfId="1" applyNumberFormat="1" applyFont="1" applyFill="1" applyBorder="1" applyAlignment="1">
      <alignment horizontal="center" vertical="center" wrapText="1"/>
    </xf>
    <xf numFmtId="0" fontId="8" fillId="0" borderId="0" xfId="0" applyFont="1" applyAlignment="1">
      <alignment vertical="center" wrapText="1"/>
    </xf>
    <xf numFmtId="0" fontId="53" fillId="0" borderId="49" xfId="128" quotePrefix="1" applyFont="1" applyBorder="1" applyAlignment="1">
      <alignment vertical="center"/>
    </xf>
    <xf numFmtId="0" fontId="53" fillId="0" borderId="50" xfId="128" applyFont="1" applyBorder="1" applyAlignment="1">
      <alignment vertical="center"/>
    </xf>
    <xf numFmtId="0" fontId="16" fillId="0" borderId="50" xfId="128" applyFont="1" applyBorder="1" applyAlignment="1">
      <alignment vertical="center"/>
    </xf>
    <xf numFmtId="0" fontId="16" fillId="0" borderId="78" xfId="128" applyFont="1" applyBorder="1" applyAlignment="1">
      <alignment vertical="center"/>
    </xf>
    <xf numFmtId="0" fontId="53" fillId="0" borderId="56" xfId="128" applyFont="1" applyBorder="1" applyAlignment="1">
      <alignment vertical="center"/>
    </xf>
    <xf numFmtId="0" fontId="12" fillId="0" borderId="64" xfId="32" applyBorder="1"/>
    <xf numFmtId="0" fontId="53" fillId="0" borderId="84" xfId="128" applyFont="1" applyBorder="1" applyAlignment="1">
      <alignment vertical="center"/>
    </xf>
    <xf numFmtId="0" fontId="53" fillId="0" borderId="7" xfId="128" applyFont="1" applyBorder="1" applyAlignment="1">
      <alignment vertical="center"/>
    </xf>
    <xf numFmtId="0" fontId="69" fillId="0" borderId="67" xfId="128" applyFont="1" applyBorder="1" applyAlignment="1">
      <alignment horizontal="left" vertical="center"/>
    </xf>
    <xf numFmtId="0" fontId="16" fillId="0" borderId="49" xfId="128" applyFont="1" applyBorder="1" applyAlignment="1">
      <alignment vertical="center"/>
    </xf>
    <xf numFmtId="0" fontId="53" fillId="0" borderId="48" xfId="128" applyFont="1" applyBorder="1" applyAlignment="1">
      <alignment horizontal="left" vertical="center"/>
    </xf>
    <xf numFmtId="0" fontId="53" fillId="0" borderId="49" xfId="128" applyFont="1" applyBorder="1" applyAlignment="1">
      <alignment vertical="center"/>
    </xf>
    <xf numFmtId="0" fontId="61" fillId="0" borderId="0" xfId="128" quotePrefix="1" applyFont="1" applyAlignment="1">
      <alignment vertical="center"/>
    </xf>
    <xf numFmtId="41" fontId="53" fillId="0" borderId="50" xfId="128" applyNumberFormat="1" applyFont="1" applyBorder="1" applyAlignment="1">
      <alignment vertical="center"/>
    </xf>
    <xf numFmtId="41" fontId="53" fillId="0" borderId="0" xfId="128" applyNumberFormat="1" applyFont="1" applyAlignment="1">
      <alignment vertical="center"/>
    </xf>
    <xf numFmtId="41" fontId="59" fillId="0" borderId="0" xfId="128" applyNumberFormat="1" applyFont="1" applyAlignment="1">
      <alignment vertical="center"/>
    </xf>
    <xf numFmtId="41" fontId="59" fillId="0" borderId="49" xfId="128" applyNumberFormat="1" applyFont="1" applyBorder="1" applyAlignment="1">
      <alignment vertical="center"/>
    </xf>
    <xf numFmtId="176" fontId="3" fillId="2" borderId="30" xfId="1" applyNumberFormat="1" applyFont="1" applyFill="1" applyBorder="1" applyAlignment="1">
      <alignment horizontal="center" vertical="center" wrapText="1"/>
    </xf>
    <xf numFmtId="176" fontId="3" fillId="2" borderId="3" xfId="1" applyNumberFormat="1" applyFont="1" applyFill="1" applyBorder="1" applyAlignment="1">
      <alignment horizontal="center" vertical="center" wrapText="1"/>
    </xf>
    <xf numFmtId="176" fontId="3" fillId="2" borderId="4" xfId="1"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3" borderId="30" xfId="2" applyFont="1" applyFill="1" applyBorder="1" applyAlignment="1" applyProtection="1">
      <alignment horizontal="center" vertical="center" wrapText="1"/>
    </xf>
    <xf numFmtId="0" fontId="15" fillId="3" borderId="3" xfId="2" applyFont="1" applyFill="1" applyBorder="1" applyAlignment="1" applyProtection="1">
      <alignment horizontal="center" vertical="center" wrapText="1"/>
    </xf>
    <xf numFmtId="0" fontId="15" fillId="3" borderId="4" xfId="2" applyFont="1" applyFill="1" applyBorder="1" applyAlignment="1" applyProtection="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3" borderId="25" xfId="2"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5" fillId="8" borderId="2" xfId="2" applyFont="1" applyFill="1" applyBorder="1" applyAlignment="1" applyProtection="1">
      <alignment horizontal="center" vertical="center" wrapText="1"/>
    </xf>
    <xf numFmtId="0" fontId="15" fillId="8" borderId="3" xfId="2" applyFont="1" applyFill="1" applyBorder="1" applyAlignment="1" applyProtection="1">
      <alignment horizontal="center" vertical="center" wrapText="1"/>
    </xf>
    <xf numFmtId="0" fontId="15" fillId="8" borderId="4" xfId="2" applyFont="1" applyFill="1" applyBorder="1" applyAlignment="1" applyProtection="1">
      <alignment horizontal="center" vertical="center" wrapText="1"/>
    </xf>
    <xf numFmtId="0" fontId="15" fillId="9" borderId="2" xfId="2" applyFont="1" applyFill="1" applyBorder="1" applyAlignment="1" applyProtection="1">
      <alignment horizontal="center" vertical="center" wrapText="1"/>
    </xf>
    <xf numFmtId="0" fontId="15" fillId="9" borderId="3" xfId="2" applyFont="1" applyFill="1" applyBorder="1" applyAlignment="1" applyProtection="1">
      <alignment horizontal="center" vertical="center" wrapText="1"/>
    </xf>
    <xf numFmtId="0" fontId="15" fillId="9" borderId="4" xfId="2" applyFont="1" applyFill="1" applyBorder="1" applyAlignment="1" applyProtection="1">
      <alignment horizontal="center" vertical="center" wrapText="1"/>
    </xf>
    <xf numFmtId="0" fontId="15" fillId="5" borderId="2" xfId="2" applyFont="1" applyFill="1" applyBorder="1" applyAlignment="1" applyProtection="1">
      <alignment horizontal="center" vertical="center" wrapText="1"/>
    </xf>
    <xf numFmtId="0" fontId="15" fillId="5" borderId="3" xfId="2" applyFont="1" applyFill="1" applyBorder="1" applyAlignment="1" applyProtection="1">
      <alignment horizontal="center" vertical="center" wrapText="1"/>
    </xf>
    <xf numFmtId="0" fontId="15" fillId="5" borderId="4" xfId="2" applyFont="1" applyFill="1" applyBorder="1" applyAlignment="1" applyProtection="1">
      <alignment horizontal="center" vertical="center" wrapText="1"/>
    </xf>
    <xf numFmtId="0" fontId="14" fillId="2" borderId="30"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0" xfId="0" applyFont="1" applyAlignment="1">
      <alignment horizontal="center" vertical="top" wrapText="1"/>
    </xf>
    <xf numFmtId="0" fontId="8" fillId="0" borderId="15" xfId="0" applyFont="1" applyBorder="1" applyAlignment="1">
      <alignment horizontal="center" vertical="top" wrapText="1"/>
    </xf>
    <xf numFmtId="0" fontId="13" fillId="0" borderId="8" xfId="0" applyFont="1" applyBorder="1" applyAlignment="1">
      <alignment horizontal="center" vertical="top" wrapText="1"/>
    </xf>
    <xf numFmtId="0" fontId="13" fillId="0" borderId="13" xfId="0" applyFont="1" applyBorder="1" applyAlignment="1">
      <alignment horizontal="center" vertical="top" wrapText="1"/>
    </xf>
    <xf numFmtId="0" fontId="15" fillId="4" borderId="2" xfId="2" applyFont="1" applyFill="1" applyBorder="1" applyAlignment="1" applyProtection="1">
      <alignment horizontal="center" vertical="center" wrapText="1"/>
    </xf>
    <xf numFmtId="0" fontId="15" fillId="4" borderId="3" xfId="2" applyFont="1" applyFill="1" applyBorder="1" applyAlignment="1" applyProtection="1">
      <alignment horizontal="center" vertical="center" wrapText="1"/>
    </xf>
    <xf numFmtId="0" fontId="15" fillId="4" borderId="4"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9" xfId="0" applyFont="1" applyBorder="1" applyAlignment="1">
      <alignment horizontal="left" vertical="center" wrapText="1"/>
    </xf>
    <xf numFmtId="0" fontId="47" fillId="0" borderId="14" xfId="0" applyFont="1" applyBorder="1" applyAlignment="1">
      <alignment vertical="top" wrapText="1"/>
    </xf>
    <xf numFmtId="0" fontId="47" fillId="0" borderId="0" xfId="0" applyFont="1" applyAlignment="1">
      <alignment vertical="top" wrapText="1"/>
    </xf>
    <xf numFmtId="0" fontId="47" fillId="0" borderId="0" xfId="0" applyFont="1" applyAlignment="1">
      <alignment vertical="center" wrapText="1"/>
    </xf>
    <xf numFmtId="0" fontId="8" fillId="2" borderId="1" xfId="0" applyFont="1" applyFill="1" applyBorder="1" applyAlignment="1">
      <alignment horizontal="center" vertical="center" wrapText="1"/>
    </xf>
    <xf numFmtId="0" fontId="8" fillId="0" borderId="14" xfId="0" applyFont="1" applyBorder="1" applyAlignment="1">
      <alignment vertical="top" wrapText="1"/>
    </xf>
    <xf numFmtId="0" fontId="8" fillId="0" borderId="0" xfId="0" applyFont="1" applyAlignment="1">
      <alignment vertical="top" wrapText="1"/>
    </xf>
    <xf numFmtId="0" fontId="13" fillId="0" borderId="0" xfId="0" applyFont="1" applyAlignment="1">
      <alignment vertical="center" wrapText="1"/>
    </xf>
    <xf numFmtId="0" fontId="15" fillId="9" borderId="30" xfId="2" applyFont="1" applyFill="1" applyBorder="1" applyAlignment="1" applyProtection="1">
      <alignment horizontal="center" vertical="center" wrapText="1"/>
    </xf>
    <xf numFmtId="0" fontId="116" fillId="3" borderId="30" xfId="2" applyFont="1" applyFill="1" applyBorder="1" applyAlignment="1" applyProtection="1">
      <alignment horizontal="center" vertical="center" wrapText="1"/>
    </xf>
    <xf numFmtId="0" fontId="116" fillId="3" borderId="3" xfId="2" applyFont="1" applyFill="1" applyBorder="1" applyAlignment="1" applyProtection="1">
      <alignment horizontal="center" vertical="center" wrapText="1"/>
    </xf>
    <xf numFmtId="0" fontId="116" fillId="3" borderId="4" xfId="2" applyFont="1" applyFill="1" applyBorder="1" applyAlignment="1" applyProtection="1">
      <alignment horizontal="center" vertical="center" wrapText="1"/>
    </xf>
    <xf numFmtId="0" fontId="116" fillId="5" borderId="30" xfId="2" applyFont="1" applyFill="1" applyBorder="1" applyAlignment="1" applyProtection="1">
      <alignment horizontal="center" vertical="center" wrapText="1"/>
    </xf>
    <xf numFmtId="0" fontId="116" fillId="5" borderId="3" xfId="2" applyFont="1" applyFill="1" applyBorder="1" applyAlignment="1" applyProtection="1">
      <alignment horizontal="center" vertical="center" wrapText="1"/>
    </xf>
    <xf numFmtId="0" fontId="116" fillId="5" borderId="4" xfId="2" applyFont="1" applyFill="1" applyBorder="1" applyAlignment="1" applyProtection="1">
      <alignment horizontal="center" vertical="center" wrapText="1"/>
    </xf>
    <xf numFmtId="0" fontId="17" fillId="0" borderId="30" xfId="0" applyFont="1" applyBorder="1" applyAlignment="1">
      <alignment horizontal="center" vertical="center" wrapText="1"/>
    </xf>
    <xf numFmtId="0" fontId="15" fillId="3" borderId="2" xfId="2" applyFont="1" applyFill="1" applyBorder="1" applyAlignment="1" applyProtection="1">
      <alignment horizontal="center" vertical="center" wrapText="1"/>
    </xf>
    <xf numFmtId="0" fontId="15" fillId="7" borderId="2" xfId="2" applyFont="1" applyFill="1" applyBorder="1" applyAlignment="1" applyProtection="1">
      <alignment horizontal="center" vertical="center" wrapText="1"/>
    </xf>
    <xf numFmtId="0" fontId="15" fillId="7" borderId="3" xfId="2" applyFont="1" applyFill="1" applyBorder="1" applyAlignment="1" applyProtection="1">
      <alignment horizontal="center" vertical="center" wrapText="1"/>
    </xf>
    <xf numFmtId="0" fontId="15" fillId="7" borderId="4" xfId="2" applyFont="1" applyFill="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6" borderId="2" xfId="2" applyFont="1" applyFill="1" applyBorder="1" applyAlignment="1" applyProtection="1">
      <alignment horizontal="center" vertical="center" wrapText="1"/>
    </xf>
    <xf numFmtId="0" fontId="15" fillId="6" borderId="3" xfId="2" applyFont="1" applyFill="1" applyBorder="1" applyAlignment="1" applyProtection="1">
      <alignment horizontal="center" vertical="center" wrapText="1"/>
    </xf>
    <xf numFmtId="0" fontId="15" fillId="6" borderId="4" xfId="2" applyFont="1" applyFill="1" applyBorder="1" applyAlignment="1" applyProtection="1">
      <alignment horizontal="center" vertical="center" wrapText="1"/>
    </xf>
    <xf numFmtId="0" fontId="15" fillId="0" borderId="3" xfId="2" applyFont="1" applyBorder="1" applyAlignment="1" applyProtection="1">
      <alignment horizontal="center" vertical="center" wrapText="1"/>
    </xf>
    <xf numFmtId="0" fontId="15" fillId="0" borderId="4" xfId="2" applyFont="1" applyBorder="1" applyAlignment="1" applyProtection="1">
      <alignment horizontal="center" vertical="center" wrapText="1"/>
    </xf>
    <xf numFmtId="0" fontId="14" fillId="0" borderId="30" xfId="0" applyFont="1" applyBorder="1" applyAlignment="1">
      <alignment horizontal="center" vertical="center" wrapText="1"/>
    </xf>
    <xf numFmtId="20" fontId="8" fillId="2" borderId="3" xfId="1" applyNumberFormat="1" applyFont="1" applyFill="1" applyBorder="1" applyAlignment="1">
      <alignment horizontal="center" vertical="center" wrapText="1"/>
    </xf>
    <xf numFmtId="20" fontId="8" fillId="2" borderId="4" xfId="1" applyNumberFormat="1" applyFont="1" applyFill="1" applyBorder="1" applyAlignment="1">
      <alignment horizontal="center" vertical="center" wrapText="1"/>
    </xf>
    <xf numFmtId="182" fontId="52" fillId="0" borderId="9" xfId="4" applyNumberFormat="1" applyFont="1" applyBorder="1" applyProtection="1">
      <protection locked="0"/>
    </xf>
    <xf numFmtId="182" fontId="53" fillId="0" borderId="9" xfId="4" applyNumberFormat="1" applyFont="1" applyBorder="1" applyProtection="1">
      <protection locked="0"/>
    </xf>
    <xf numFmtId="182" fontId="52" fillId="0" borderId="9" xfId="4" applyNumberFormat="1" applyFont="1" applyBorder="1" applyAlignment="1" applyProtection="1">
      <alignment horizontal="right"/>
      <protection locked="0"/>
    </xf>
    <xf numFmtId="182" fontId="52" fillId="0" borderId="0" xfId="4" applyNumberFormat="1" applyFont="1" applyProtection="1">
      <protection locked="0"/>
    </xf>
    <xf numFmtId="182" fontId="53" fillId="0" borderId="0" xfId="4" applyNumberFormat="1" applyFont="1" applyProtection="1">
      <protection locked="0"/>
    </xf>
    <xf numFmtId="0" fontId="16" fillId="0" borderId="9" xfId="4" applyFont="1" applyBorder="1" applyAlignment="1" applyProtection="1">
      <alignment vertical="center"/>
      <protection locked="0"/>
    </xf>
    <xf numFmtId="0" fontId="16" fillId="0" borderId="11" xfId="4" applyFont="1" applyBorder="1" applyAlignment="1" applyProtection="1">
      <alignment vertical="center"/>
      <protection locked="0"/>
    </xf>
    <xf numFmtId="0" fontId="16" fillId="0" borderId="8" xfId="4" applyFont="1" applyBorder="1" applyAlignment="1" applyProtection="1">
      <alignment vertical="center"/>
      <protection locked="0"/>
    </xf>
    <xf numFmtId="0" fontId="16" fillId="0" borderId="13" xfId="4" applyFont="1" applyBorder="1" applyAlignment="1" applyProtection="1">
      <alignment vertical="center"/>
      <protection locked="0"/>
    </xf>
    <xf numFmtId="182" fontId="16" fillId="0" borderId="5" xfId="4" applyNumberFormat="1" applyFont="1" applyBorder="1" applyAlignment="1">
      <alignment horizontal="center"/>
    </xf>
    <xf numFmtId="182" fontId="16" fillId="0" borderId="7" xfId="4" applyNumberFormat="1" applyFont="1" applyBorder="1" applyAlignment="1">
      <alignment horizontal="center"/>
    </xf>
    <xf numFmtId="182" fontId="16" fillId="0" borderId="5" xfId="4" applyNumberFormat="1" applyFont="1" applyBorder="1" applyAlignment="1" applyProtection="1">
      <alignment horizontal="center"/>
      <protection locked="0"/>
    </xf>
    <xf numFmtId="182" fontId="16" fillId="0" borderId="7" xfId="4" applyNumberFormat="1" applyFont="1" applyBorder="1" applyAlignment="1" applyProtection="1">
      <alignment horizontal="center"/>
      <protection locked="0"/>
    </xf>
    <xf numFmtId="0" fontId="52" fillId="0" borderId="1" xfId="4" applyFont="1" applyBorder="1" applyAlignment="1" applyProtection="1">
      <alignment horizontal="center"/>
      <protection locked="0"/>
    </xf>
    <xf numFmtId="0" fontId="16" fillId="0" borderId="1" xfId="4" applyFont="1" applyBorder="1" applyAlignment="1" applyProtection="1">
      <alignment horizontal="center"/>
      <protection locked="0"/>
    </xf>
    <xf numFmtId="183" fontId="54" fillId="0" borderId="0" xfId="4" applyNumberFormat="1" applyFont="1" applyAlignment="1" applyProtection="1">
      <alignment horizontal="center" vertical="center"/>
      <protection locked="0"/>
    </xf>
    <xf numFmtId="0" fontId="61" fillId="0" borderId="0" xfId="4" applyFont="1" applyAlignment="1">
      <alignment horizontal="left" vertical="center"/>
    </xf>
    <xf numFmtId="0" fontId="53" fillId="0" borderId="0" xfId="129" applyFont="1" applyAlignment="1">
      <alignment horizontal="left" vertical="center" wrapText="1" indent="1"/>
    </xf>
    <xf numFmtId="0" fontId="53" fillId="0" borderId="15" xfId="129" applyFont="1" applyBorder="1" applyAlignment="1">
      <alignment horizontal="left" vertical="center" wrapText="1" indent="1"/>
    </xf>
    <xf numFmtId="184" fontId="53" fillId="0" borderId="0" xfId="126" applyNumberFormat="1" applyFont="1" applyFill="1" applyBorder="1" applyAlignment="1">
      <alignment horizontal="right"/>
    </xf>
    <xf numFmtId="184" fontId="53" fillId="0" borderId="0" xfId="126" applyNumberFormat="1" applyFont="1" applyBorder="1" applyAlignment="1">
      <alignment horizontal="right"/>
    </xf>
    <xf numFmtId="0" fontId="53" fillId="0" borderId="8" xfId="129" applyFont="1" applyBorder="1" applyAlignment="1">
      <alignment horizontal="left" vertical="center" wrapText="1" indent="1"/>
    </xf>
    <xf numFmtId="0" fontId="53" fillId="0" borderId="13" xfId="129" applyFont="1" applyBorder="1" applyAlignment="1">
      <alignment horizontal="left" vertical="center" wrapText="1" indent="1"/>
    </xf>
    <xf numFmtId="184" fontId="53" fillId="0" borderId="12" xfId="126" applyNumberFormat="1" applyFont="1" applyFill="1" applyBorder="1" applyAlignment="1">
      <alignment horizontal="right"/>
    </xf>
    <xf numFmtId="184" fontId="53" fillId="0" borderId="8" xfId="126" applyNumberFormat="1" applyFont="1" applyFill="1" applyBorder="1" applyAlignment="1">
      <alignment horizontal="right"/>
    </xf>
    <xf numFmtId="184" fontId="53" fillId="0" borderId="8" xfId="126" applyNumberFormat="1" applyFont="1" applyBorder="1" applyAlignment="1">
      <alignment horizontal="right"/>
    </xf>
    <xf numFmtId="0" fontId="53" fillId="0" borderId="0" xfId="128" applyFont="1" applyAlignment="1">
      <alignment horizontal="left" vertical="center" indent="1"/>
    </xf>
    <xf numFmtId="0" fontId="53" fillId="0" borderId="15" xfId="128" applyFont="1" applyBorder="1" applyAlignment="1">
      <alignment horizontal="left" vertical="center" indent="1"/>
    </xf>
    <xf numFmtId="0" fontId="53" fillId="0" borderId="9" xfId="128" applyFont="1" applyBorder="1" applyAlignment="1">
      <alignment horizontal="left" vertical="center"/>
    </xf>
    <xf numFmtId="0" fontId="53" fillId="0" borderId="11" xfId="128" applyFont="1" applyBorder="1" applyAlignment="1">
      <alignment horizontal="left" vertical="center"/>
    </xf>
    <xf numFmtId="184" fontId="53" fillId="0" borderId="9" xfId="126" applyNumberFormat="1" applyFont="1" applyFill="1" applyBorder="1" applyAlignment="1">
      <alignment horizontal="right"/>
    </xf>
    <xf numFmtId="0" fontId="61" fillId="0" borderId="0" xfId="4" applyFont="1" applyAlignment="1">
      <alignment horizontal="right" vertical="center"/>
    </xf>
    <xf numFmtId="0" fontId="53" fillId="0" borderId="51" xfId="128" applyFont="1" applyBorder="1" applyAlignment="1">
      <alignment horizontal="center" vertical="center"/>
    </xf>
    <xf numFmtId="0" fontId="53" fillId="0" borderId="52" xfId="128" quotePrefix="1" applyFont="1" applyBorder="1" applyAlignment="1">
      <alignment horizontal="center" vertical="center"/>
    </xf>
    <xf numFmtId="0" fontId="53" fillId="0" borderId="7" xfId="128" quotePrefix="1" applyFont="1" applyBorder="1" applyAlignment="1">
      <alignment horizontal="center" vertical="center"/>
    </xf>
    <xf numFmtId="0" fontId="53" fillId="0" borderId="1" xfId="128" quotePrefix="1" applyFont="1" applyBorder="1" applyAlignment="1">
      <alignment horizontal="center" vertical="center"/>
    </xf>
    <xf numFmtId="0" fontId="53" fillId="0" borderId="11" xfId="128" quotePrefix="1" applyFont="1" applyBorder="1" applyAlignment="1">
      <alignment horizontal="center" vertical="center"/>
    </xf>
    <xf numFmtId="0" fontId="53" fillId="0" borderId="30" xfId="128" quotePrefix="1" applyFont="1" applyBorder="1" applyAlignment="1">
      <alignment horizontal="center" vertical="center"/>
    </xf>
    <xf numFmtId="0" fontId="53" fillId="0" borderId="52" xfId="4" applyFont="1" applyBorder="1" applyAlignment="1">
      <alignment horizontal="center" vertical="center"/>
    </xf>
    <xf numFmtId="0" fontId="53" fillId="0" borderId="1" xfId="4" applyFont="1" applyBorder="1" applyAlignment="1">
      <alignment horizontal="center" vertical="center"/>
    </xf>
    <xf numFmtId="0" fontId="53" fillId="0" borderId="30" xfId="4" applyFont="1" applyBorder="1" applyAlignment="1">
      <alignment horizontal="center" vertical="center"/>
    </xf>
    <xf numFmtId="0" fontId="53" fillId="0" borderId="52" xfId="128" applyFont="1" applyBorder="1" applyAlignment="1">
      <alignment horizontal="center" vertical="center"/>
    </xf>
    <xf numFmtId="0" fontId="53" fillId="0" borderId="53" xfId="128" applyFont="1" applyBorder="1" applyAlignment="1">
      <alignment horizontal="center" vertical="center"/>
    </xf>
    <xf numFmtId="0" fontId="53" fillId="0" borderId="1" xfId="128" applyFont="1" applyBorder="1" applyAlignment="1">
      <alignment horizontal="center" vertical="center" wrapText="1"/>
    </xf>
    <xf numFmtId="0" fontId="53" fillId="0" borderId="1" xfId="128" applyFont="1" applyBorder="1" applyAlignment="1">
      <alignment horizontal="center" vertical="center"/>
    </xf>
    <xf numFmtId="0" fontId="53" fillId="0" borderId="30" xfId="128" applyFont="1" applyBorder="1" applyAlignment="1">
      <alignment horizontal="center" vertical="center"/>
    </xf>
    <xf numFmtId="0" fontId="53" fillId="0" borderId="5" xfId="128" applyFont="1" applyBorder="1" applyAlignment="1">
      <alignment horizontal="center" vertical="center" wrapText="1"/>
    </xf>
    <xf numFmtId="0" fontId="53" fillId="0" borderId="30" xfId="128" applyFont="1" applyBorder="1" applyAlignment="1">
      <alignment horizontal="center" vertical="center" wrapText="1"/>
    </xf>
    <xf numFmtId="0" fontId="53" fillId="0" borderId="10" xfId="128" applyFont="1" applyBorder="1" applyAlignment="1">
      <alignment horizontal="center" vertical="center" wrapText="1"/>
    </xf>
    <xf numFmtId="0" fontId="53" fillId="0" borderId="44" xfId="128" applyFont="1" applyBorder="1" applyAlignment="1">
      <alignment horizontal="center" vertical="center"/>
    </xf>
    <xf numFmtId="0" fontId="53" fillId="0" borderId="45" xfId="128" applyFont="1" applyBorder="1" applyAlignment="1">
      <alignment horizontal="center" vertical="center"/>
    </xf>
    <xf numFmtId="0" fontId="53" fillId="0" borderId="44" xfId="128" applyFont="1" applyBorder="1" applyAlignment="1">
      <alignment horizontal="right" vertical="center"/>
    </xf>
    <xf numFmtId="0" fontId="53" fillId="0" borderId="47" xfId="128" applyFont="1" applyBorder="1" applyAlignment="1">
      <alignment horizontal="right" vertical="center"/>
    </xf>
    <xf numFmtId="0" fontId="53" fillId="0" borderId="45" xfId="128" applyFont="1" applyBorder="1" applyAlignment="1">
      <alignment horizontal="right" vertical="center"/>
    </xf>
    <xf numFmtId="0" fontId="53" fillId="0" borderId="47" xfId="128" applyFont="1" applyBorder="1" applyAlignment="1">
      <alignment horizontal="center" vertical="center"/>
    </xf>
    <xf numFmtId="0" fontId="60" fillId="0" borderId="50" xfId="4" applyFont="1" applyBorder="1" applyAlignment="1">
      <alignment horizontal="center" vertical="center"/>
    </xf>
    <xf numFmtId="0" fontId="61" fillId="0" borderId="0" xfId="4" applyFont="1" applyAlignment="1">
      <alignment horizontal="center" vertical="center"/>
    </xf>
    <xf numFmtId="0" fontId="16" fillId="0" borderId="30" xfId="131" applyFont="1" applyBorder="1" applyAlignment="1">
      <alignment vertical="center"/>
    </xf>
    <xf numFmtId="0" fontId="16" fillId="0" borderId="3" xfId="131" applyFont="1" applyBorder="1" applyAlignment="1">
      <alignment vertical="center"/>
    </xf>
    <xf numFmtId="0" fontId="16" fillId="0" borderId="4" xfId="131" applyFont="1" applyBorder="1" applyAlignment="1">
      <alignment vertical="center"/>
    </xf>
    <xf numFmtId="0" fontId="16" fillId="0" borderId="1" xfId="131" applyFont="1" applyBorder="1" applyAlignment="1">
      <alignment vertical="center"/>
    </xf>
    <xf numFmtId="0" fontId="16" fillId="0" borderId="15" xfId="131" applyFont="1" applyBorder="1" applyAlignment="1">
      <alignment horizontal="center" vertical="center" wrapText="1"/>
    </xf>
    <xf numFmtId="0" fontId="16" fillId="0" borderId="13" xfId="131" applyFont="1" applyBorder="1" applyAlignment="1">
      <alignment horizontal="center" vertical="center" wrapText="1"/>
    </xf>
    <xf numFmtId="0" fontId="16" fillId="0" borderId="12" xfId="131" applyFont="1" applyBorder="1" applyAlignment="1">
      <alignment vertical="center"/>
    </xf>
    <xf numFmtId="0" fontId="16" fillId="0" borderId="62" xfId="131" applyFont="1" applyBorder="1" applyAlignment="1">
      <alignment vertical="center"/>
    </xf>
    <xf numFmtId="0" fontId="16" fillId="0" borderId="10" xfId="131" applyFont="1" applyBorder="1" applyAlignment="1">
      <alignment vertical="center"/>
    </xf>
    <xf numFmtId="0" fontId="16" fillId="0" borderId="63" xfId="131" applyFont="1" applyBorder="1" applyAlignment="1">
      <alignment vertical="center"/>
    </xf>
    <xf numFmtId="0" fontId="16" fillId="0" borderId="5" xfId="131" applyFont="1" applyBorder="1" applyAlignment="1">
      <alignment vertical="center"/>
    </xf>
    <xf numFmtId="0" fontId="16" fillId="0" borderId="64" xfId="131" applyFont="1" applyBorder="1" applyAlignment="1">
      <alignment vertical="center"/>
    </xf>
    <xf numFmtId="0" fontId="16" fillId="0" borderId="65" xfId="131" applyFont="1" applyBorder="1" applyAlignment="1">
      <alignment vertical="center"/>
    </xf>
    <xf numFmtId="0" fontId="16" fillId="0" borderId="11" xfId="131" applyFont="1" applyBorder="1" applyAlignment="1">
      <alignment horizontal="center" vertical="center"/>
    </xf>
    <xf numFmtId="0" fontId="16" fillId="0" borderId="15" xfId="131" applyFont="1" applyBorder="1" applyAlignment="1">
      <alignment horizontal="center" vertical="center"/>
    </xf>
    <xf numFmtId="0" fontId="16" fillId="0" borderId="13" xfId="131" applyFont="1" applyBorder="1" applyAlignment="1">
      <alignment horizontal="center" vertical="center"/>
    </xf>
    <xf numFmtId="0" fontId="16" fillId="0" borderId="50" xfId="131" applyFont="1" applyBorder="1" applyAlignment="1">
      <alignment horizontal="center" vertical="center"/>
    </xf>
    <xf numFmtId="0" fontId="16" fillId="0" borderId="55" xfId="131" applyFont="1" applyBorder="1" applyAlignment="1">
      <alignment horizontal="center" vertical="center"/>
    </xf>
    <xf numFmtId="0" fontId="16" fillId="0" borderId="49" xfId="131" applyFont="1" applyBorder="1" applyAlignment="1">
      <alignment horizontal="center" vertical="center"/>
    </xf>
    <xf numFmtId="0" fontId="16" fillId="0" borderId="58" xfId="131" applyFont="1" applyBorder="1" applyAlignment="1">
      <alignment horizontal="center" vertical="center"/>
    </xf>
    <xf numFmtId="0" fontId="16" fillId="0" borderId="56" xfId="131" applyFont="1" applyBorder="1" applyAlignment="1">
      <alignment horizontal="center" vertical="center" wrapText="1"/>
    </xf>
    <xf numFmtId="0" fontId="16" fillId="0" borderId="48" xfId="131" applyFont="1" applyBorder="1" applyAlignment="1">
      <alignment horizontal="center" vertical="center"/>
    </xf>
    <xf numFmtId="0" fontId="16" fillId="0" borderId="57" xfId="131" applyFont="1" applyBorder="1" applyAlignment="1">
      <alignment horizontal="center" vertical="center"/>
    </xf>
    <xf numFmtId="0" fontId="16" fillId="0" borderId="61" xfId="131" applyFont="1" applyBorder="1" applyAlignment="1">
      <alignment horizontal="center" vertical="center"/>
    </xf>
    <xf numFmtId="0" fontId="61" fillId="0" borderId="44" xfId="131" applyFont="1" applyBorder="1" applyAlignment="1">
      <alignment horizontal="center" vertical="center"/>
    </xf>
    <xf numFmtId="0" fontId="61" fillId="0" borderId="47" xfId="131" applyFont="1" applyBorder="1" applyAlignment="1">
      <alignment horizontal="center" vertical="center"/>
    </xf>
    <xf numFmtId="0" fontId="61" fillId="0" borderId="45" xfId="131" applyFont="1" applyBorder="1" applyAlignment="1">
      <alignment horizontal="center" vertical="center"/>
    </xf>
    <xf numFmtId="0" fontId="64" fillId="0" borderId="50" xfId="131" applyFont="1" applyBorder="1" applyAlignment="1">
      <alignment horizontal="center" vertical="center"/>
    </xf>
    <xf numFmtId="0" fontId="61" fillId="0" borderId="0" xfId="131" applyFont="1" applyAlignment="1">
      <alignment horizontal="center" vertical="center"/>
    </xf>
    <xf numFmtId="0" fontId="53" fillId="0" borderId="49" xfId="131" applyFont="1" applyBorder="1" applyAlignment="1">
      <alignment horizontal="right" vertical="center"/>
    </xf>
    <xf numFmtId="0" fontId="53" fillId="0" borderId="0" xfId="35" applyFont="1" applyAlignment="1">
      <alignment horizontal="left" vertical="top" wrapText="1"/>
    </xf>
    <xf numFmtId="0" fontId="61" fillId="0" borderId="72" xfId="35" applyFont="1" applyBorder="1" applyAlignment="1">
      <alignment horizontal="center"/>
    </xf>
    <xf numFmtId="0" fontId="61" fillId="0" borderId="73" xfId="35" applyFont="1" applyBorder="1" applyAlignment="1">
      <alignment horizontal="center"/>
    </xf>
    <xf numFmtId="0" fontId="53" fillId="0" borderId="74" xfId="35" applyFont="1" applyBorder="1" applyAlignment="1">
      <alignment horizontal="left" vertical="center"/>
    </xf>
    <xf numFmtId="0" fontId="26" fillId="0" borderId="75" xfId="35" applyBorder="1"/>
    <xf numFmtId="0" fontId="54" fillId="0" borderId="0" xfId="35" applyFont="1" applyAlignment="1">
      <alignment horizontal="center" vertical="center" wrapText="1"/>
    </xf>
    <xf numFmtId="0" fontId="53" fillId="0" borderId="49" xfId="35" applyFont="1" applyBorder="1" applyAlignment="1">
      <alignment horizontal="center" wrapText="1"/>
    </xf>
    <xf numFmtId="0" fontId="53" fillId="0" borderId="55" xfId="35" applyFont="1" applyBorder="1" applyAlignment="1">
      <alignment horizontal="distributed" vertical="center" wrapText="1" justifyLastLine="1"/>
    </xf>
    <xf numFmtId="0" fontId="53" fillId="0" borderId="79" xfId="35" applyFont="1" applyBorder="1" applyAlignment="1">
      <alignment horizontal="distributed" vertical="center" wrapText="1" justifyLastLine="1"/>
    </xf>
    <xf numFmtId="0" fontId="53" fillId="0" borderId="58" xfId="35" applyFont="1" applyBorder="1" applyAlignment="1">
      <alignment horizontal="distributed" vertical="center" wrapText="1" justifyLastLine="1"/>
    </xf>
    <xf numFmtId="0" fontId="53" fillId="0" borderId="77" xfId="35" applyFont="1" applyBorder="1" applyAlignment="1">
      <alignment horizontal="distributed" vertical="center" wrapText="1" justifyLastLine="1"/>
    </xf>
    <xf numFmtId="0" fontId="53" fillId="0" borderId="80" xfId="35" applyFont="1" applyBorder="1" applyAlignment="1">
      <alignment horizontal="distributed" vertical="center" wrapText="1" justifyLastLine="1"/>
    </xf>
    <xf numFmtId="0" fontId="53" fillId="0" borderId="81" xfId="35" applyFont="1" applyBorder="1" applyAlignment="1">
      <alignment horizontal="distributed" vertical="center" wrapText="1" justifyLastLine="1"/>
    </xf>
    <xf numFmtId="0" fontId="53" fillId="0" borderId="53" xfId="35" applyFont="1" applyBorder="1" applyAlignment="1">
      <alignment horizontal="distributed" vertical="center" wrapText="1" justifyLastLine="1"/>
    </xf>
    <xf numFmtId="0" fontId="53" fillId="0" borderId="78" xfId="35" applyFont="1" applyBorder="1" applyAlignment="1">
      <alignment horizontal="distributed" vertical="center" wrapText="1" justifyLastLine="1"/>
    </xf>
    <xf numFmtId="0" fontId="53" fillId="0" borderId="51" xfId="35" applyFont="1" applyBorder="1" applyAlignment="1">
      <alignment horizontal="distributed" vertical="center" wrapText="1" justifyLastLine="1"/>
    </xf>
    <xf numFmtId="0" fontId="53" fillId="0" borderId="3" xfId="35" applyFont="1" applyBorder="1" applyAlignment="1">
      <alignment horizontal="distributed" vertical="center" wrapText="1" justifyLastLine="1"/>
    </xf>
    <xf numFmtId="0" fontId="53" fillId="0" borderId="82" xfId="35" applyFont="1" applyBorder="1" applyAlignment="1">
      <alignment horizontal="distributed" vertical="center" wrapText="1" justifyLastLine="1"/>
    </xf>
    <xf numFmtId="0" fontId="53" fillId="0" borderId="5" xfId="35" applyFont="1" applyBorder="1" applyAlignment="1">
      <alignment horizontal="distributed" vertical="center" wrapText="1" justifyLastLine="1"/>
    </xf>
    <xf numFmtId="0" fontId="53" fillId="0" borderId="6" xfId="35" applyFont="1" applyBorder="1" applyAlignment="1">
      <alignment horizontal="distributed" vertical="center" wrapText="1" justifyLastLine="1"/>
    </xf>
    <xf numFmtId="0" fontId="53" fillId="0" borderId="7" xfId="35" applyFont="1" applyBorder="1" applyAlignment="1">
      <alignment horizontal="distributed" vertical="center" wrapText="1" justifyLastLine="1"/>
    </xf>
    <xf numFmtId="0" fontId="53" fillId="0" borderId="50" xfId="35" applyFont="1" applyBorder="1" applyAlignment="1">
      <alignment horizontal="left" vertical="top" wrapText="1"/>
    </xf>
    <xf numFmtId="41" fontId="77" fillId="0" borderId="49" xfId="35" applyNumberFormat="1" applyFont="1" applyBorder="1" applyAlignment="1">
      <alignment horizontal="right" vertical="center"/>
    </xf>
    <xf numFmtId="41" fontId="78" fillId="0" borderId="49" xfId="35" applyNumberFormat="1" applyFont="1" applyBorder="1" applyAlignment="1">
      <alignment horizontal="right" vertical="center"/>
    </xf>
    <xf numFmtId="41" fontId="78" fillId="0" borderId="49" xfId="35" applyNumberFormat="1" applyFont="1" applyBorder="1" applyAlignment="1">
      <alignment horizontal="center" vertical="center"/>
    </xf>
    <xf numFmtId="0" fontId="69" fillId="0" borderId="50" xfId="35" applyFont="1" applyBorder="1" applyAlignment="1">
      <alignment horizontal="left" vertical="top" wrapText="1"/>
    </xf>
    <xf numFmtId="0" fontId="73" fillId="0" borderId="50" xfId="35" applyFont="1" applyBorder="1" applyAlignment="1">
      <alignment horizontal="left" vertical="top" wrapText="1"/>
    </xf>
    <xf numFmtId="0" fontId="69" fillId="0" borderId="0" xfId="35" applyFont="1" applyAlignment="1">
      <alignment horizontal="left" vertical="top" wrapText="1"/>
    </xf>
    <xf numFmtId="0" fontId="73" fillId="0" borderId="0" xfId="35" applyFont="1" applyAlignment="1">
      <alignment horizontal="left" vertical="top" wrapText="1"/>
    </xf>
    <xf numFmtId="41" fontId="77" fillId="0" borderId="50" xfId="35" applyNumberFormat="1" applyFont="1" applyBorder="1" applyAlignment="1">
      <alignment horizontal="right" vertical="center"/>
    </xf>
    <xf numFmtId="41" fontId="78" fillId="0" borderId="50" xfId="35" applyNumberFormat="1" applyFont="1" applyBorder="1" applyAlignment="1">
      <alignment horizontal="right" vertical="center"/>
    </xf>
    <xf numFmtId="41" fontId="78" fillId="0" borderId="50" xfId="35" applyNumberFormat="1" applyFont="1" applyBorder="1" applyAlignment="1">
      <alignment horizontal="center" vertical="center"/>
    </xf>
    <xf numFmtId="41" fontId="77" fillId="0" borderId="0" xfId="35" applyNumberFormat="1" applyFont="1" applyAlignment="1">
      <alignment horizontal="right" vertical="center"/>
    </xf>
    <xf numFmtId="41" fontId="78" fillId="0" borderId="0" xfId="35" applyNumberFormat="1" applyFont="1" applyAlignment="1">
      <alignment horizontal="right" vertical="center"/>
    </xf>
    <xf numFmtId="41" fontId="78" fillId="0" borderId="0" xfId="35" applyNumberFormat="1" applyFont="1" applyAlignment="1">
      <alignment horizontal="center" vertical="center"/>
    </xf>
    <xf numFmtId="0" fontId="69" fillId="0" borderId="54" xfId="35" applyFont="1" applyBorder="1" applyAlignment="1">
      <alignment horizontal="distributed" vertical="center" wrapText="1"/>
    </xf>
    <xf numFmtId="0" fontId="73" fillId="0" borderId="54" xfId="35" applyFont="1" applyBorder="1" applyAlignment="1">
      <alignment vertical="center"/>
    </xf>
    <xf numFmtId="0" fontId="73" fillId="0" borderId="44" xfId="35" applyFont="1" applyBorder="1" applyAlignment="1">
      <alignment vertical="center"/>
    </xf>
    <xf numFmtId="0" fontId="71" fillId="0" borderId="72" xfId="35" applyFont="1" applyBorder="1" applyAlignment="1">
      <alignment horizontal="center"/>
    </xf>
    <xf numFmtId="0" fontId="71" fillId="0" borderId="73" xfId="35" applyFont="1" applyBorder="1" applyAlignment="1">
      <alignment horizontal="center"/>
    </xf>
    <xf numFmtId="0" fontId="69" fillId="0" borderId="74" xfId="35" applyFont="1" applyBorder="1" applyAlignment="1">
      <alignment horizontal="left" vertical="center"/>
    </xf>
    <xf numFmtId="0" fontId="73" fillId="0" borderId="75" xfId="35" applyFont="1" applyBorder="1"/>
    <xf numFmtId="0" fontId="74" fillId="0" borderId="86" xfId="35" applyFont="1" applyBorder="1" applyAlignment="1">
      <alignment horizontal="center" vertical="center" wrapText="1"/>
    </xf>
    <xf numFmtId="0" fontId="73" fillId="0" borderId="86" xfId="35" applyFont="1" applyBorder="1" applyAlignment="1">
      <alignment horizontal="center" vertical="center" wrapText="1"/>
    </xf>
    <xf numFmtId="0" fontId="69" fillId="0" borderId="49" xfId="35" applyFont="1" applyBorder="1" applyAlignment="1">
      <alignment horizontal="center" wrapText="1"/>
    </xf>
    <xf numFmtId="0" fontId="73" fillId="0" borderId="49" xfId="35" applyFont="1" applyBorder="1" applyAlignment="1">
      <alignment horizontal="center" wrapText="1"/>
    </xf>
    <xf numFmtId="0" fontId="74" fillId="0" borderId="0" xfId="35" applyFont="1" applyAlignment="1">
      <alignment horizontal="center" vertical="center" wrapText="1"/>
    </xf>
    <xf numFmtId="0" fontId="69" fillId="0" borderId="55" xfId="35" applyFont="1" applyBorder="1" applyAlignment="1">
      <alignment horizontal="distributed" vertical="center" wrapText="1" justifyLastLine="1"/>
    </xf>
    <xf numFmtId="0" fontId="69" fillId="0" borderId="58" xfId="35" applyFont="1" applyBorder="1" applyAlignment="1">
      <alignment horizontal="distributed" vertical="center" wrapText="1" justifyLastLine="1"/>
    </xf>
    <xf numFmtId="0" fontId="69" fillId="0" borderId="77" xfId="35" applyFont="1" applyBorder="1" applyAlignment="1">
      <alignment horizontal="distributed" vertical="center" wrapText="1" justifyLastLine="1"/>
    </xf>
    <xf numFmtId="0" fontId="69" fillId="0" borderId="81" xfId="35" applyFont="1" applyBorder="1" applyAlignment="1">
      <alignment horizontal="distributed" vertical="center" wrapText="1" justifyLastLine="1"/>
    </xf>
    <xf numFmtId="0" fontId="69" fillId="0" borderId="53" xfId="35" applyFont="1" applyBorder="1" applyAlignment="1">
      <alignment horizontal="distributed" vertical="center" wrapText="1" justifyLastLine="1"/>
    </xf>
    <xf numFmtId="0" fontId="69" fillId="0" borderId="78" xfId="35" applyFont="1" applyBorder="1" applyAlignment="1">
      <alignment horizontal="distributed" vertical="center" wrapText="1" justifyLastLine="1"/>
    </xf>
    <xf numFmtId="0" fontId="69" fillId="0" borderId="51" xfId="35" applyFont="1" applyBorder="1" applyAlignment="1">
      <alignment horizontal="distributed" vertical="center" wrapText="1" justifyLastLine="1"/>
    </xf>
    <xf numFmtId="41" fontId="69" fillId="0" borderId="49" xfId="35" applyNumberFormat="1" applyFont="1" applyBorder="1" applyAlignment="1">
      <alignment horizontal="distributed" vertical="center" wrapText="1"/>
    </xf>
    <xf numFmtId="41" fontId="73" fillId="0" borderId="49" xfId="35" applyNumberFormat="1" applyFont="1" applyBorder="1" applyAlignment="1">
      <alignment vertical="center"/>
    </xf>
    <xf numFmtId="0" fontId="69" fillId="0" borderId="57" xfId="35" applyFont="1" applyBorder="1" applyAlignment="1">
      <alignment horizontal="distributed" vertical="center" wrapText="1"/>
    </xf>
    <xf numFmtId="0" fontId="73" fillId="0" borderId="50" xfId="35" applyFont="1" applyBorder="1" applyAlignment="1">
      <alignment vertical="center"/>
    </xf>
    <xf numFmtId="0" fontId="69" fillId="0" borderId="87" xfId="35" applyFont="1" applyBorder="1" applyAlignment="1">
      <alignment horizontal="distributed" vertical="center" wrapText="1"/>
    </xf>
    <xf numFmtId="0" fontId="73" fillId="0" borderId="47" xfId="35" applyFont="1" applyBorder="1" applyAlignment="1">
      <alignment vertical="center"/>
    </xf>
    <xf numFmtId="41" fontId="69" fillId="0" borderId="50" xfId="35" applyNumberFormat="1" applyFont="1" applyBorder="1" applyAlignment="1">
      <alignment horizontal="distributed" vertical="center" wrapText="1"/>
    </xf>
    <xf numFmtId="41" fontId="73" fillId="0" borderId="50" xfId="35" applyNumberFormat="1" applyFont="1" applyBorder="1" applyAlignment="1">
      <alignment vertical="center"/>
    </xf>
    <xf numFmtId="41" fontId="69" fillId="0" borderId="0" xfId="35" applyNumberFormat="1" applyFont="1" applyAlignment="1">
      <alignment horizontal="distributed" vertical="center" wrapText="1"/>
    </xf>
    <xf numFmtId="41" fontId="73" fillId="0" borderId="0" xfId="35" applyNumberFormat="1" applyFont="1" applyAlignment="1">
      <alignment vertical="center"/>
    </xf>
    <xf numFmtId="0" fontId="69" fillId="0" borderId="0" xfId="35" applyFont="1" applyAlignment="1">
      <alignment horizontal="center" wrapText="1"/>
    </xf>
    <xf numFmtId="0" fontId="73" fillId="0" borderId="0" xfId="35" applyFont="1" applyAlignment="1">
      <alignment horizontal="center" wrapText="1"/>
    </xf>
    <xf numFmtId="0" fontId="73" fillId="0" borderId="73" xfId="35" applyFont="1" applyBorder="1"/>
    <xf numFmtId="0" fontId="69" fillId="0" borderId="55" xfId="35" applyFont="1" applyBorder="1" applyAlignment="1">
      <alignment horizontal="distributed" vertical="center" wrapText="1" indent="2"/>
    </xf>
    <xf numFmtId="0" fontId="69" fillId="0" borderId="58" xfId="35" applyFont="1" applyBorder="1" applyAlignment="1">
      <alignment horizontal="distributed" vertical="center" wrapText="1" indent="2"/>
    </xf>
    <xf numFmtId="41" fontId="69" fillId="0" borderId="0" xfId="35" applyNumberFormat="1" applyFont="1" applyAlignment="1">
      <alignment horizontal="distributed" vertical="center" wrapText="1" justifyLastLine="1"/>
    </xf>
    <xf numFmtId="41" fontId="73" fillId="0" borderId="0" xfId="35" applyNumberFormat="1" applyFont="1" applyAlignment="1">
      <alignment horizontal="distributed" vertical="center" wrapText="1" justifyLastLine="1"/>
    </xf>
    <xf numFmtId="41" fontId="69" fillId="0" borderId="49" xfId="35" applyNumberFormat="1" applyFont="1" applyBorder="1" applyAlignment="1">
      <alignment horizontal="distributed" vertical="center" wrapText="1" justifyLastLine="1"/>
    </xf>
    <xf numFmtId="41" fontId="73" fillId="0" borderId="49" xfId="35" applyNumberFormat="1" applyFont="1" applyBorder="1" applyAlignment="1">
      <alignment horizontal="distributed" vertical="center" wrapText="1" justifyLastLine="1"/>
    </xf>
    <xf numFmtId="0" fontId="69" fillId="0" borderId="87" xfId="35" applyFont="1" applyBorder="1" applyAlignment="1">
      <alignment horizontal="distributed" vertical="center" wrapText="1" justifyLastLine="1"/>
    </xf>
    <xf numFmtId="0" fontId="73" fillId="0" borderId="88" xfId="35" applyFont="1" applyBorder="1" applyAlignment="1">
      <alignment horizontal="distributed" vertical="center" wrapText="1" justifyLastLine="1"/>
    </xf>
    <xf numFmtId="41" fontId="83" fillId="0" borderId="0" xfId="35" applyNumberFormat="1" applyFont="1" applyAlignment="1">
      <alignment horizontal="right" vertical="center"/>
    </xf>
    <xf numFmtId="41" fontId="84" fillId="0" borderId="0" xfId="35" applyNumberFormat="1" applyFont="1" applyAlignment="1">
      <alignment horizontal="right" vertical="center"/>
    </xf>
    <xf numFmtId="41" fontId="83" fillId="0" borderId="49" xfId="35" applyNumberFormat="1" applyFont="1" applyBorder="1" applyAlignment="1">
      <alignment horizontal="right" vertical="center"/>
    </xf>
    <xf numFmtId="41" fontId="84" fillId="0" borderId="49" xfId="35" applyNumberFormat="1" applyFont="1" applyBorder="1" applyAlignment="1">
      <alignment horizontal="right" vertical="center"/>
    </xf>
    <xf numFmtId="0" fontId="69" fillId="0" borderId="90" xfId="35" applyFont="1" applyBorder="1" applyAlignment="1">
      <alignment horizontal="center" vertical="center" wrapText="1"/>
    </xf>
    <xf numFmtId="0" fontId="73" fillId="0" borderId="91" xfId="35" applyFont="1" applyBorder="1" applyAlignment="1">
      <alignment horizontal="center" vertical="center"/>
    </xf>
    <xf numFmtId="0" fontId="69" fillId="0" borderId="92" xfId="35" applyFont="1" applyBorder="1" applyAlignment="1">
      <alignment horizontal="center" vertical="center" wrapText="1"/>
    </xf>
    <xf numFmtId="0" fontId="73" fillId="0" borderId="93" xfId="35" applyFont="1" applyBorder="1" applyAlignment="1">
      <alignment horizontal="center" vertical="center"/>
    </xf>
    <xf numFmtId="41" fontId="61" fillId="8" borderId="3" xfId="32" applyNumberFormat="1" applyFont="1" applyFill="1" applyBorder="1" applyAlignment="1">
      <alignment horizontal="center"/>
    </xf>
    <xf numFmtId="41" fontId="61" fillId="8" borderId="4" xfId="32" applyNumberFormat="1" applyFont="1" applyFill="1" applyBorder="1" applyAlignment="1">
      <alignment horizontal="center"/>
    </xf>
    <xf numFmtId="41" fontId="61" fillId="0" borderId="3" xfId="32" applyNumberFormat="1" applyFont="1" applyBorder="1" applyAlignment="1">
      <alignment horizontal="center"/>
    </xf>
    <xf numFmtId="41" fontId="61" fillId="0" borderId="4" xfId="32" applyNumberFormat="1" applyFont="1" applyBorder="1" applyAlignment="1">
      <alignment horizontal="center"/>
    </xf>
    <xf numFmtId="41" fontId="61" fillId="0" borderId="14" xfId="32" applyNumberFormat="1" applyFont="1" applyBorder="1" applyAlignment="1">
      <alignment horizontal="center"/>
    </xf>
    <xf numFmtId="41" fontId="61" fillId="0" borderId="61" xfId="32" applyNumberFormat="1" applyFont="1" applyBorder="1" applyAlignment="1">
      <alignment horizontal="center"/>
    </xf>
    <xf numFmtId="0" fontId="53" fillId="0" borderId="0" xfId="32" applyFont="1" applyAlignment="1">
      <alignment horizontal="left" vertical="center"/>
    </xf>
    <xf numFmtId="0" fontId="53" fillId="0" borderId="0" xfId="32" applyFont="1" applyAlignment="1">
      <alignment horizontal="center" vertical="center"/>
    </xf>
    <xf numFmtId="0" fontId="12" fillId="0" borderId="0" xfId="32" applyAlignment="1">
      <alignment horizontal="center" vertical="center"/>
    </xf>
    <xf numFmtId="190" fontId="53" fillId="0" borderId="0" xfId="32" applyNumberFormat="1" applyFont="1" applyAlignment="1">
      <alignment horizontal="left" vertical="center"/>
    </xf>
    <xf numFmtId="0" fontId="12" fillId="0" borderId="0" xfId="32" applyAlignment="1">
      <alignment horizontal="left" vertical="center"/>
    </xf>
    <xf numFmtId="0" fontId="53" fillId="0" borderId="50" xfId="32" applyFont="1" applyBorder="1" applyAlignment="1">
      <alignment horizontal="right"/>
    </xf>
    <xf numFmtId="41" fontId="61" fillId="8" borderId="82" xfId="32" applyNumberFormat="1" applyFont="1" applyFill="1" applyBorder="1" applyAlignment="1">
      <alignment horizontal="center"/>
    </xf>
    <xf numFmtId="41" fontId="61" fillId="0" borderId="82" xfId="32" applyNumberFormat="1" applyFont="1" applyBorder="1" applyAlignment="1">
      <alignment horizontal="center"/>
    </xf>
    <xf numFmtId="41" fontId="61" fillId="0" borderId="99" xfId="32" applyNumberFormat="1" applyFont="1" applyBorder="1" applyAlignment="1">
      <alignment horizontal="center"/>
    </xf>
    <xf numFmtId="41" fontId="61" fillId="0" borderId="100" xfId="32" applyNumberFormat="1" applyFont="1" applyBorder="1" applyAlignment="1">
      <alignment horizontal="center"/>
    </xf>
    <xf numFmtId="41" fontId="61" fillId="8" borderId="15" xfId="32" applyNumberFormat="1" applyFont="1" applyFill="1" applyBorder="1" applyAlignment="1">
      <alignment horizontal="center"/>
    </xf>
    <xf numFmtId="41" fontId="61" fillId="8" borderId="83" xfId="32" applyNumberFormat="1" applyFont="1" applyFill="1" applyBorder="1" applyAlignment="1">
      <alignment horizontal="center"/>
    </xf>
    <xf numFmtId="0" fontId="91" fillId="0" borderId="5" xfId="32" applyFont="1" applyBorder="1" applyAlignment="1">
      <alignment horizontal="center" vertical="center" wrapText="1"/>
    </xf>
    <xf numFmtId="0" fontId="91" fillId="0" borderId="6" xfId="32" applyFont="1" applyBorder="1" applyAlignment="1">
      <alignment horizontal="center" vertical="center" wrapText="1"/>
    </xf>
    <xf numFmtId="0" fontId="61" fillId="0" borderId="11" xfId="32" applyFont="1" applyBorder="1" applyAlignment="1">
      <alignment horizontal="center" vertical="center" wrapText="1"/>
    </xf>
    <xf numFmtId="0" fontId="61" fillId="0" borderId="15" xfId="32" applyFont="1" applyBorder="1" applyAlignment="1">
      <alignment horizontal="center" vertical="center" wrapText="1"/>
    </xf>
    <xf numFmtId="0" fontId="61" fillId="0" borderId="83" xfId="32" applyFont="1" applyBorder="1" applyAlignment="1">
      <alignment horizontal="center" vertical="center" wrapText="1"/>
    </xf>
    <xf numFmtId="41" fontId="61" fillId="8" borderId="98" xfId="32" applyNumberFormat="1" applyFont="1" applyFill="1" applyBorder="1" applyAlignment="1">
      <alignment horizontal="center"/>
    </xf>
    <xf numFmtId="0" fontId="53" fillId="0" borderId="50" xfId="32" applyFont="1" applyBorder="1" applyAlignment="1">
      <alignment horizontal="center" vertical="center" wrapText="1"/>
    </xf>
    <xf numFmtId="0" fontId="53" fillId="0" borderId="94" xfId="32" applyFont="1" applyBorder="1" applyAlignment="1">
      <alignment horizontal="center" vertical="center" wrapText="1"/>
    </xf>
    <xf numFmtId="0" fontId="53" fillId="0" borderId="0" xfId="32" applyFont="1" applyAlignment="1">
      <alignment horizontal="center" vertical="center" wrapText="1"/>
    </xf>
    <xf numFmtId="0" fontId="53" fillId="0" borderId="15" xfId="32" applyFont="1" applyBorder="1" applyAlignment="1">
      <alignment horizontal="center" vertical="center" wrapText="1"/>
    </xf>
    <xf numFmtId="0" fontId="53" fillId="0" borderId="49" xfId="32" applyFont="1" applyBorder="1" applyAlignment="1">
      <alignment horizontal="center" vertical="center" wrapText="1"/>
    </xf>
    <xf numFmtId="0" fontId="53" fillId="0" borderId="83" xfId="32" applyFont="1" applyBorder="1" applyAlignment="1">
      <alignment horizontal="center" vertical="center" wrapText="1"/>
    </xf>
    <xf numFmtId="0" fontId="53" fillId="0" borderId="53" xfId="32" applyFont="1" applyBorder="1" applyAlignment="1">
      <alignment horizontal="center" vertical="center"/>
    </xf>
    <xf numFmtId="0" fontId="53" fillId="0" borderId="78" xfId="32" applyFont="1" applyBorder="1" applyAlignment="1">
      <alignment horizontal="center" vertical="center"/>
    </xf>
    <xf numFmtId="0" fontId="53" fillId="0" borderId="51" xfId="32" applyFont="1" applyBorder="1" applyAlignment="1">
      <alignment horizontal="center" vertical="center"/>
    </xf>
    <xf numFmtId="0" fontId="53" fillId="0" borderId="57" xfId="32" applyFont="1" applyBorder="1" applyAlignment="1">
      <alignment horizontal="center" vertical="center" wrapText="1"/>
    </xf>
    <xf numFmtId="0" fontId="53" fillId="0" borderId="12" xfId="32" applyFont="1" applyBorder="1" applyAlignment="1">
      <alignment horizontal="center" vertical="center" wrapText="1"/>
    </xf>
    <xf numFmtId="0" fontId="53" fillId="0" borderId="8" xfId="32" applyFont="1" applyBorder="1" applyAlignment="1">
      <alignment horizontal="center" vertical="center" wrapText="1"/>
    </xf>
    <xf numFmtId="0" fontId="53" fillId="0" borderId="13" xfId="32" applyFont="1" applyBorder="1" applyAlignment="1">
      <alignment horizontal="center" vertical="center" wrapText="1"/>
    </xf>
    <xf numFmtId="0" fontId="53" fillId="0" borderId="95" xfId="32" applyFont="1" applyBorder="1" applyAlignment="1">
      <alignment horizontal="center" vertical="center"/>
    </xf>
    <xf numFmtId="0" fontId="53" fillId="0" borderId="50" xfId="32" applyFont="1" applyBorder="1" applyAlignment="1">
      <alignment horizontal="center" vertical="center"/>
    </xf>
    <xf numFmtId="0" fontId="53" fillId="0" borderId="5" xfId="32" applyFont="1" applyBorder="1" applyAlignment="1">
      <alignment horizontal="center" vertical="center"/>
    </xf>
    <xf numFmtId="0" fontId="53" fillId="0" borderId="6" xfId="32" applyFont="1" applyBorder="1" applyAlignment="1">
      <alignment horizontal="center" vertical="center"/>
    </xf>
    <xf numFmtId="0" fontId="53" fillId="0" borderId="7" xfId="32" applyFont="1" applyBorder="1" applyAlignment="1">
      <alignment horizontal="center" vertical="center"/>
    </xf>
    <xf numFmtId="0" fontId="53" fillId="0" borderId="96" xfId="32" applyFont="1" applyBorder="1" applyAlignment="1">
      <alignment horizontal="center" vertical="center"/>
    </xf>
    <xf numFmtId="0" fontId="12" fillId="0" borderId="6" xfId="32" applyBorder="1" applyAlignment="1">
      <alignment horizontal="center" vertical="center"/>
    </xf>
    <xf numFmtId="0" fontId="12" fillId="0" borderId="7" xfId="32" applyBorder="1" applyAlignment="1">
      <alignment horizontal="center" vertical="center"/>
    </xf>
    <xf numFmtId="0" fontId="53" fillId="0" borderId="5" xfId="32" applyFont="1" applyBorder="1" applyAlignment="1">
      <alignment horizontal="center" vertical="center" wrapText="1"/>
    </xf>
    <xf numFmtId="0" fontId="12" fillId="0" borderId="6" xfId="32" applyBorder="1" applyAlignment="1">
      <alignment horizontal="center" vertical="center" wrapText="1"/>
    </xf>
    <xf numFmtId="0" fontId="12" fillId="0" borderId="7" xfId="32" applyBorder="1" applyAlignment="1">
      <alignment horizontal="center" vertical="center" wrapText="1"/>
    </xf>
    <xf numFmtId="0" fontId="53" fillId="0" borderId="1" xfId="32" applyFont="1" applyBorder="1" applyAlignment="1">
      <alignment horizontal="center"/>
    </xf>
    <xf numFmtId="0" fontId="85" fillId="0" borderId="9" xfId="32" applyFont="1" applyBorder="1" applyAlignment="1">
      <alignment horizontal="center" vertical="center"/>
    </xf>
    <xf numFmtId="0" fontId="61" fillId="0" borderId="49" xfId="32" applyFont="1" applyBorder="1" applyAlignment="1">
      <alignment horizontal="center"/>
    </xf>
    <xf numFmtId="0" fontId="53" fillId="0" borderId="0" xfId="0" applyFont="1" applyAlignment="1" applyProtection="1">
      <alignment horizontal="right"/>
      <protection locked="0"/>
    </xf>
    <xf numFmtId="0" fontId="0" fillId="0" borderId="0" xfId="0" applyAlignment="1">
      <alignment horizontal="right"/>
    </xf>
    <xf numFmtId="0" fontId="94" fillId="0" borderId="50" xfId="0" applyFont="1" applyBorder="1" applyAlignment="1" applyProtection="1">
      <alignment horizontal="center"/>
      <protection locked="0"/>
    </xf>
    <xf numFmtId="0" fontId="95" fillId="0" borderId="50" xfId="0" applyFont="1" applyBorder="1" applyAlignment="1" applyProtection="1">
      <alignment horizontal="center"/>
      <protection locked="0"/>
    </xf>
    <xf numFmtId="0" fontId="16"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6" fillId="0" borderId="101" xfId="0" applyFont="1" applyBorder="1" applyAlignment="1" applyProtection="1">
      <alignment horizontal="center" vertical="center"/>
      <protection locked="0"/>
    </xf>
    <xf numFmtId="0" fontId="16" fillId="0" borderId="58"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6" fillId="0" borderId="81" xfId="0" applyFont="1" applyBorder="1" applyAlignment="1" applyProtection="1">
      <alignment horizontal="center" vertical="center"/>
      <protection locked="0"/>
    </xf>
    <xf numFmtId="0" fontId="16"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6"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53" fillId="0" borderId="11" xfId="128" applyFont="1" applyBorder="1" applyAlignment="1">
      <alignment horizontal="center" vertical="center" wrapText="1"/>
    </xf>
    <xf numFmtId="0" fontId="53" fillId="0" borderId="15" xfId="128" quotePrefix="1" applyFont="1" applyBorder="1" applyAlignment="1">
      <alignment horizontal="center" vertical="center"/>
    </xf>
    <xf numFmtId="0" fontId="53" fillId="0" borderId="13" xfId="128" quotePrefix="1" applyFont="1" applyBorder="1" applyAlignment="1">
      <alignment horizontal="center" vertical="center"/>
    </xf>
    <xf numFmtId="0" fontId="53" fillId="0" borderId="5" xfId="128" applyFont="1" applyBorder="1" applyAlignment="1">
      <alignment vertical="center"/>
    </xf>
    <xf numFmtId="0" fontId="53" fillId="0" borderId="6" xfId="128" applyFont="1" applyBorder="1" applyAlignment="1">
      <alignment vertical="center"/>
    </xf>
    <xf numFmtId="0" fontId="53" fillId="0" borderId="64" xfId="128" applyFont="1" applyBorder="1" applyAlignment="1">
      <alignment vertical="center"/>
    </xf>
    <xf numFmtId="0" fontId="61" fillId="0" borderId="0" xfId="128" quotePrefix="1" applyFont="1" applyAlignment="1">
      <alignment horizontal="left" vertical="center"/>
    </xf>
    <xf numFmtId="0" fontId="61" fillId="0" borderId="0" xfId="128" quotePrefix="1" applyFont="1" applyAlignment="1">
      <alignment horizontal="left" vertical="center" wrapText="1"/>
    </xf>
    <xf numFmtId="0" fontId="59" fillId="0" borderId="45" xfId="128" applyFont="1" applyBorder="1" applyAlignment="1">
      <alignment horizontal="center" vertical="center"/>
    </xf>
    <xf numFmtId="0" fontId="92" fillId="0" borderId="44" xfId="128" quotePrefix="1" applyFont="1" applyBorder="1" applyAlignment="1">
      <alignment horizontal="center" vertical="center"/>
    </xf>
    <xf numFmtId="0" fontId="92" fillId="0" borderId="45" xfId="128" quotePrefix="1" applyFont="1" applyBorder="1" applyAlignment="1">
      <alignment horizontal="center" vertical="center"/>
    </xf>
    <xf numFmtId="0" fontId="112" fillId="0" borderId="50" xfId="128" applyFont="1" applyBorder="1" applyAlignment="1">
      <alignment horizontal="center" vertical="center"/>
    </xf>
    <xf numFmtId="0" fontId="114" fillId="0" borderId="50" xfId="128" applyFont="1" applyBorder="1" applyAlignment="1">
      <alignment horizontal="center" vertical="center"/>
    </xf>
    <xf numFmtId="0" fontId="53" fillId="0" borderId="0" xfId="128" quotePrefix="1" applyFont="1" applyAlignment="1">
      <alignment horizontal="center" vertical="center"/>
    </xf>
    <xf numFmtId="0" fontId="16" fillId="0" borderId="50" xfId="128" quotePrefix="1" applyFont="1" applyBorder="1" applyAlignment="1">
      <alignment horizontal="center" vertical="center"/>
    </xf>
    <xf numFmtId="0" fontId="16" fillId="0" borderId="55" xfId="128" quotePrefix="1" applyFont="1" applyBorder="1" applyAlignment="1">
      <alignment horizontal="center" vertical="center"/>
    </xf>
    <xf numFmtId="0" fontId="16" fillId="0" borderId="49" xfId="128" quotePrefix="1" applyFont="1" applyBorder="1" applyAlignment="1">
      <alignment horizontal="center" vertical="center"/>
    </xf>
    <xf numFmtId="0" fontId="16" fillId="0" borderId="58" xfId="128" quotePrefix="1" applyFont="1" applyBorder="1" applyAlignment="1">
      <alignment horizontal="center" vertical="center"/>
    </xf>
    <xf numFmtId="0" fontId="18" fillId="0" borderId="56" xfId="128" applyFont="1" applyBorder="1" applyAlignment="1">
      <alignment horizontal="center" vertical="center"/>
    </xf>
    <xf numFmtId="0" fontId="18" fillId="0" borderId="50" xfId="128" applyFont="1" applyBorder="1" applyAlignment="1">
      <alignment horizontal="center" vertical="center"/>
    </xf>
    <xf numFmtId="0" fontId="18" fillId="0" borderId="48" xfId="128" applyFont="1" applyBorder="1" applyAlignment="1">
      <alignment horizontal="center" vertical="center"/>
    </xf>
    <xf numFmtId="0" fontId="18" fillId="0" borderId="49" xfId="128" applyFont="1" applyBorder="1" applyAlignment="1">
      <alignment horizontal="center" vertical="center"/>
    </xf>
    <xf numFmtId="0" fontId="112" fillId="0" borderId="50" xfId="128" quotePrefix="1" applyFont="1" applyBorder="1" applyAlignment="1">
      <alignment horizontal="center" vertical="center"/>
    </xf>
    <xf numFmtId="0" fontId="114" fillId="0" borderId="50" xfId="128" quotePrefix="1" applyFont="1" applyBorder="1" applyAlignment="1">
      <alignment horizontal="center" vertical="center"/>
    </xf>
    <xf numFmtId="184" fontId="65" fillId="0" borderId="9" xfId="126" applyNumberFormat="1" applyFont="1" applyBorder="1" applyAlignment="1" applyProtection="1">
      <alignment horizontal="center" vertical="center"/>
      <protection locked="0"/>
    </xf>
    <xf numFmtId="0" fontId="53" fillId="0" borderId="111" xfId="133" applyFont="1" applyBorder="1" applyAlignment="1" applyProtection="1">
      <alignment horizontal="center" vertical="center"/>
      <protection locked="0"/>
    </xf>
    <xf numFmtId="0" fontId="53" fillId="0" borderId="112" xfId="133" applyFont="1" applyBorder="1" applyAlignment="1" applyProtection="1">
      <alignment horizontal="center" vertical="center"/>
      <protection locked="0"/>
    </xf>
    <xf numFmtId="0" fontId="53" fillId="0" borderId="113" xfId="133" applyFont="1" applyBorder="1" applyAlignment="1" applyProtection="1">
      <alignment horizontal="center" vertical="center"/>
      <protection locked="0"/>
    </xf>
    <xf numFmtId="0" fontId="53" fillId="0" borderId="110" xfId="133" applyFont="1" applyBorder="1" applyAlignment="1" applyProtection="1">
      <alignment horizontal="center" vertical="top"/>
      <protection locked="0"/>
    </xf>
    <xf numFmtId="0" fontId="53" fillId="0" borderId="118" xfId="133" applyFont="1" applyBorder="1" applyAlignment="1" applyProtection="1">
      <alignment horizontal="center" vertical="top" wrapText="1"/>
      <protection locked="0"/>
    </xf>
    <xf numFmtId="0" fontId="53" fillId="0" borderId="119" xfId="133" applyFont="1" applyBorder="1" applyAlignment="1" applyProtection="1">
      <alignment horizontal="center"/>
      <protection locked="0"/>
    </xf>
    <xf numFmtId="0" fontId="53" fillId="0" borderId="108" xfId="133" applyFont="1" applyBorder="1" applyAlignment="1" applyProtection="1">
      <alignment horizontal="center" vertical="center"/>
      <protection locked="0"/>
    </xf>
    <xf numFmtId="0" fontId="53" fillId="0" borderId="109" xfId="133" applyFont="1" applyBorder="1" applyAlignment="1" applyProtection="1">
      <alignment horizontal="center" vertical="center"/>
      <protection locked="0"/>
    </xf>
    <xf numFmtId="0" fontId="53" fillId="0" borderId="110" xfId="133" applyFont="1" applyBorder="1" applyAlignment="1" applyProtection="1">
      <alignment horizontal="center" vertical="center"/>
      <protection locked="0"/>
    </xf>
    <xf numFmtId="0" fontId="53" fillId="0" borderId="0" xfId="133" applyFont="1" applyAlignment="1" applyProtection="1">
      <alignment horizontal="center"/>
      <protection locked="0"/>
    </xf>
    <xf numFmtId="0" fontId="53" fillId="0" borderId="102" xfId="133" applyFont="1" applyBorder="1" applyAlignment="1" applyProtection="1">
      <alignment horizontal="center" vertical="center"/>
      <protection locked="0"/>
    </xf>
    <xf numFmtId="0" fontId="53" fillId="0" borderId="102" xfId="133" applyFont="1" applyBorder="1" applyAlignment="1">
      <alignment horizontal="center" vertical="center" shrinkToFit="1"/>
    </xf>
    <xf numFmtId="0" fontId="53" fillId="0" borderId="102" xfId="133" applyFont="1" applyBorder="1" applyAlignment="1">
      <alignment horizontal="center" vertical="center"/>
    </xf>
    <xf numFmtId="0" fontId="64" fillId="0" borderId="0" xfId="133" applyFont="1" applyAlignment="1">
      <alignment horizontal="center"/>
    </xf>
    <xf numFmtId="0" fontId="63" fillId="0" borderId="8" xfId="0" applyFont="1" applyBorder="1" applyAlignment="1">
      <alignment horizontal="center" vertical="center"/>
    </xf>
    <xf numFmtId="0" fontId="61" fillId="0" borderId="102" xfId="135" applyFont="1" applyBorder="1" applyAlignment="1">
      <alignment horizontal="center" vertical="center" wrapText="1"/>
    </xf>
    <xf numFmtId="0" fontId="61" fillId="0" borderId="102" xfId="135" applyFont="1" applyBorder="1" applyAlignment="1">
      <alignment horizontal="center" vertical="center"/>
    </xf>
    <xf numFmtId="0" fontId="106" fillId="0" borderId="5" xfId="0" applyFont="1" applyBorder="1" applyAlignment="1">
      <alignment horizontal="center" vertical="center"/>
    </xf>
    <xf numFmtId="0" fontId="93" fillId="0" borderId="7" xfId="0" applyFont="1" applyBorder="1" applyAlignment="1">
      <alignment horizontal="center" vertical="center"/>
    </xf>
    <xf numFmtId="0" fontId="60" fillId="0" borderId="9" xfId="0" applyFont="1" applyBorder="1" applyAlignment="1">
      <alignment horizontal="center" vertical="center"/>
    </xf>
    <xf numFmtId="0" fontId="107" fillId="0" borderId="9" xfId="0" applyFont="1" applyBorder="1" applyAlignment="1">
      <alignment horizontal="center" vertical="center"/>
    </xf>
    <xf numFmtId="0" fontId="63" fillId="0" borderId="1" xfId="0" applyFont="1" applyBorder="1" applyAlignment="1">
      <alignment horizontal="center" vertical="center"/>
    </xf>
    <xf numFmtId="0" fontId="106" fillId="0" borderId="7" xfId="0" applyFont="1" applyBorder="1" applyAlignment="1">
      <alignment horizontal="center" vertical="center"/>
    </xf>
    <xf numFmtId="43" fontId="63" fillId="0" borderId="0" xfId="126" applyFont="1" applyBorder="1" applyAlignment="1" applyProtection="1">
      <alignment horizontal="right" vertical="center"/>
      <protection locked="0"/>
    </xf>
    <xf numFmtId="43" fontId="63" fillId="0" borderId="49" xfId="126" applyFont="1" applyBorder="1" applyAlignment="1" applyProtection="1">
      <alignment horizontal="right" vertical="center"/>
      <protection locked="0"/>
    </xf>
    <xf numFmtId="0" fontId="53" fillId="0" borderId="0" xfId="137" applyFont="1" applyAlignment="1" applyProtection="1">
      <alignment horizontal="left" vertical="center"/>
      <protection locked="0"/>
    </xf>
    <xf numFmtId="0" fontId="53" fillId="0" borderId="0" xfId="137" applyFont="1" applyAlignment="1" applyProtection="1">
      <alignment horizontal="right" vertical="center"/>
      <protection locked="0"/>
    </xf>
    <xf numFmtId="43" fontId="53" fillId="0" borderId="0" xfId="126" applyFont="1" applyBorder="1" applyAlignment="1" applyProtection="1">
      <alignment horizontal="right" vertical="center"/>
      <protection locked="0"/>
    </xf>
    <xf numFmtId="0" fontId="53" fillId="0" borderId="102" xfId="137" applyFont="1" applyBorder="1" applyAlignment="1">
      <alignment horizontal="center" vertical="center"/>
    </xf>
    <xf numFmtId="0" fontId="64" fillId="0" borderId="0" xfId="137" applyFont="1" applyAlignment="1">
      <alignment horizontal="center" vertical="center"/>
    </xf>
    <xf numFmtId="0" fontId="61" fillId="0" borderId="0" xfId="137" applyFont="1" applyAlignment="1" applyProtection="1">
      <alignment horizontal="center" vertical="center"/>
      <protection locked="0"/>
    </xf>
    <xf numFmtId="0" fontId="53" fillId="0" borderId="108" xfId="137" applyFont="1" applyBorder="1" applyAlignment="1" applyProtection="1">
      <alignment horizontal="distributed" vertical="center" wrapText="1"/>
      <protection locked="0"/>
    </xf>
    <xf numFmtId="0" fontId="8" fillId="0" borderId="110" xfId="133" applyFont="1" applyBorder="1" applyAlignment="1" applyProtection="1">
      <alignment horizontal="center" vertical="center" wrapText="1"/>
      <protection locked="0"/>
    </xf>
    <xf numFmtId="0" fontId="8" fillId="0" borderId="110" xfId="133" applyFont="1" applyBorder="1" applyAlignment="1" applyProtection="1">
      <alignment horizontal="center" vertical="center"/>
      <protection locked="0"/>
    </xf>
    <xf numFmtId="0" fontId="61" fillId="0" borderId="102" xfId="135" applyFont="1" applyBorder="1" applyAlignment="1">
      <alignment horizontal="center" vertical="center" shrinkToFit="1"/>
    </xf>
    <xf numFmtId="0" fontId="53" fillId="0" borderId="102" xfId="135" applyFont="1" applyBorder="1" applyAlignment="1">
      <alignment horizontal="center" vertical="center"/>
    </xf>
    <xf numFmtId="0" fontId="103" fillId="0" borderId="0" xfId="133" applyFont="1" applyAlignment="1">
      <alignment horizontal="center"/>
    </xf>
    <xf numFmtId="0" fontId="8" fillId="0" borderId="0" xfId="133" applyFont="1" applyAlignment="1" applyProtection="1">
      <alignment horizontal="center"/>
      <protection locked="0"/>
    </xf>
    <xf numFmtId="0" fontId="8" fillId="0" borderId="122" xfId="133" applyFont="1" applyBorder="1" applyAlignment="1" applyProtection="1">
      <alignment horizontal="center" vertical="center"/>
      <protection locked="0"/>
    </xf>
    <xf numFmtId="0" fontId="8" fillId="0" borderId="126" xfId="133" applyFont="1" applyBorder="1" applyAlignment="1" applyProtection="1">
      <alignment horizontal="center" vertical="center"/>
      <protection locked="0"/>
    </xf>
    <xf numFmtId="0" fontId="8" fillId="0" borderId="106" xfId="133" applyFont="1" applyBorder="1" applyAlignment="1" applyProtection="1">
      <alignment horizontal="center" vertical="center"/>
      <protection locked="0"/>
    </xf>
    <xf numFmtId="0" fontId="8" fillId="0" borderId="108" xfId="133" applyFont="1" applyBorder="1" applyAlignment="1" applyProtection="1">
      <alignment horizontal="center" vertical="center" wrapText="1"/>
      <protection locked="0"/>
    </xf>
    <xf numFmtId="0" fontId="61" fillId="0" borderId="125" xfId="133" applyFont="1" applyBorder="1" applyAlignment="1" applyProtection="1">
      <alignment horizontal="center" vertical="center" wrapText="1"/>
      <protection locked="0"/>
    </xf>
    <xf numFmtId="0" fontId="61" fillId="0" borderId="127" xfId="133" applyFont="1" applyBorder="1" applyAlignment="1" applyProtection="1">
      <alignment horizontal="center" vertical="center" wrapText="1"/>
      <protection locked="0"/>
    </xf>
    <xf numFmtId="0" fontId="61" fillId="0" borderId="106" xfId="133" applyFont="1" applyBorder="1" applyAlignment="1" applyProtection="1">
      <alignment horizontal="center" vertical="center" wrapText="1"/>
      <protection locked="0"/>
    </xf>
    <xf numFmtId="0" fontId="61" fillId="0" borderId="128" xfId="133" applyFont="1" applyBorder="1" applyAlignment="1" applyProtection="1">
      <alignment horizontal="center" vertical="center" wrapText="1"/>
      <protection locked="0"/>
    </xf>
    <xf numFmtId="0" fontId="8" fillId="0" borderId="111" xfId="133" applyFont="1" applyBorder="1" applyAlignment="1" applyProtection="1">
      <alignment horizontal="center" vertical="center"/>
      <protection locked="0"/>
    </xf>
    <xf numFmtId="0" fontId="9" fillId="0" borderId="4" xfId="2" applyFill="1" applyBorder="1" applyAlignment="1" applyProtection="1">
      <alignment horizontal="center" vertical="center" wrapText="1"/>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7" xfId="136" xr:uid="{58F7AF9A-F90A-43EF-81C4-E48F9648EEB9}"/>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3 3" xfId="135" xr:uid="{1E68687B-280D-499C-9732-CE6ECB3C9CCB}"/>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2" xfId="138" xr:uid="{AB00B9DA-4FE0-4377-A038-6939373EFC95}"/>
    <cellStyle name="一般_Sheet1" xfId="1" xr:uid="{00000000-0005-0000-0000-00002E000000}"/>
    <cellStyle name="一般_Sheet1_1112-06-01-3__鄉(鎮、市)各級租佃委員會調解調處案件" xfId="134" xr:uid="{03DF29D9-43AE-4FA2-84C3-5861AD121BB5}"/>
    <cellStyle name="一般_垃圾水肥修正案" xfId="128" xr:uid="{D79BDF91-7C55-4A6B-A34A-624C58AEBF6D}"/>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1"/>
  <sheetViews>
    <sheetView zoomScale="90" zoomScaleNormal="90" workbookViewId="0">
      <pane xSplit="2" ySplit="9" topLeftCell="C10" activePane="bottomRight" state="frozen"/>
      <selection pane="topRight" activeCell="C1" sqref="C1"/>
      <selection pane="bottomLeft" activeCell="A11" sqref="A11"/>
      <selection pane="bottomRight" activeCell="D12" sqref="D12"/>
    </sheetView>
  </sheetViews>
  <sheetFormatPr defaultColWidth="8.77734375" defaultRowHeight="16.2" x14ac:dyDescent="0.3"/>
  <cols>
    <col min="1" max="1" width="6.77734375" style="501" customWidth="1"/>
    <col min="2" max="2" width="16.6640625" style="433" customWidth="1"/>
    <col min="3" max="3" width="7.44140625" style="433" customWidth="1"/>
    <col min="4" max="15" width="15.44140625" style="433" customWidth="1"/>
    <col min="16" max="16" width="8.109375" style="433" customWidth="1"/>
    <col min="17" max="17" width="16.6640625" style="433" customWidth="1"/>
    <col min="18" max="19" width="9.44140625" style="433" customWidth="1"/>
    <col min="20" max="16384" width="8.77734375" style="433"/>
  </cols>
  <sheetData>
    <row r="1" spans="1:17" ht="20.399999999999999" customHeight="1" x14ac:dyDescent="0.3">
      <c r="A1" s="547" t="s">
        <v>6</v>
      </c>
      <c r="B1" s="548"/>
      <c r="C1" s="548"/>
      <c r="D1" s="548"/>
      <c r="E1" s="548"/>
      <c r="F1" s="548"/>
      <c r="G1" s="548"/>
      <c r="H1" s="548"/>
      <c r="I1" s="548"/>
      <c r="J1" s="548"/>
      <c r="K1" s="548"/>
      <c r="L1" s="548"/>
      <c r="M1" s="548"/>
      <c r="N1" s="548"/>
      <c r="O1" s="548"/>
      <c r="P1" s="549"/>
      <c r="Q1" s="432"/>
    </row>
    <row r="2" spans="1:17" ht="18.600000000000001" customHeight="1" x14ac:dyDescent="0.3">
      <c r="A2" s="550" t="s">
        <v>605</v>
      </c>
      <c r="B2" s="551"/>
      <c r="C2" s="551"/>
      <c r="D2" s="551"/>
      <c r="E2" s="551"/>
      <c r="F2" s="551"/>
      <c r="G2" s="551"/>
      <c r="H2" s="551"/>
      <c r="I2" s="551"/>
      <c r="J2" s="551"/>
      <c r="K2" s="551"/>
      <c r="L2" s="551"/>
      <c r="M2" s="551"/>
      <c r="N2" s="551"/>
      <c r="O2" s="551"/>
      <c r="P2" s="552"/>
      <c r="Q2" s="434"/>
    </row>
    <row r="3" spans="1:17" ht="13.8" customHeight="1" x14ac:dyDescent="0.3">
      <c r="A3" s="564" t="s">
        <v>7</v>
      </c>
      <c r="B3" s="565"/>
      <c r="C3" s="566"/>
      <c r="D3" s="566"/>
      <c r="E3" s="435"/>
      <c r="F3" s="435"/>
      <c r="G3" s="435"/>
      <c r="H3" s="435"/>
      <c r="I3" s="435"/>
      <c r="J3" s="435"/>
      <c r="K3" s="435"/>
      <c r="L3" s="435"/>
      <c r="M3" s="435"/>
      <c r="N3" s="435"/>
      <c r="O3" s="435"/>
      <c r="P3" s="436"/>
    </row>
    <row r="4" spans="1:17" ht="13.8" customHeight="1" x14ac:dyDescent="0.3">
      <c r="A4" s="571" t="s">
        <v>606</v>
      </c>
      <c r="B4" s="572"/>
      <c r="C4" s="573"/>
      <c r="D4" s="573"/>
      <c r="E4" s="439"/>
      <c r="F4" s="438"/>
      <c r="G4" s="438"/>
      <c r="H4" s="438"/>
      <c r="I4" s="438"/>
      <c r="J4" s="438"/>
      <c r="K4" s="438"/>
      <c r="L4" s="438"/>
      <c r="M4" s="438"/>
      <c r="N4" s="438"/>
      <c r="O4" s="438"/>
      <c r="P4" s="440"/>
    </row>
    <row r="5" spans="1:17" ht="13.8" customHeight="1" x14ac:dyDescent="0.3">
      <c r="A5" s="567" t="s">
        <v>607</v>
      </c>
      <c r="B5" s="568"/>
      <c r="C5" s="569"/>
      <c r="D5" s="569"/>
      <c r="E5" s="439"/>
      <c r="F5" s="438"/>
      <c r="G5" s="438"/>
      <c r="H5" s="438"/>
      <c r="I5" s="438"/>
      <c r="J5" s="438"/>
      <c r="K5" s="438"/>
      <c r="L5" s="438"/>
      <c r="M5" s="438"/>
      <c r="N5" s="438"/>
      <c r="O5" s="438"/>
      <c r="P5" s="440"/>
    </row>
    <row r="6" spans="1:17" ht="13.8" customHeight="1" x14ac:dyDescent="0.3">
      <c r="A6" s="567" t="s">
        <v>608</v>
      </c>
      <c r="B6" s="568"/>
      <c r="C6" s="569"/>
      <c r="D6" s="569"/>
      <c r="E6" s="438"/>
      <c r="F6" s="438"/>
      <c r="G6" s="438"/>
      <c r="H6" s="437"/>
      <c r="I6" s="437"/>
      <c r="J6" s="437"/>
      <c r="K6" s="437"/>
      <c r="L6" s="437"/>
      <c r="M6" s="553" t="s">
        <v>694</v>
      </c>
      <c r="N6" s="553"/>
      <c r="O6" s="553"/>
      <c r="P6" s="554"/>
    </row>
    <row r="7" spans="1:17" ht="13.8" customHeight="1" x14ac:dyDescent="0.3">
      <c r="A7" s="441" t="s">
        <v>609</v>
      </c>
      <c r="B7" s="442"/>
      <c r="C7" s="443"/>
      <c r="D7" s="443"/>
      <c r="E7" s="444"/>
      <c r="F7" s="445"/>
      <c r="G7" s="445"/>
      <c r="H7" s="446"/>
      <c r="I7" s="446"/>
      <c r="J7" s="446"/>
      <c r="K7" s="446"/>
      <c r="L7" s="446"/>
      <c r="M7" s="555" t="s">
        <v>695</v>
      </c>
      <c r="N7" s="555"/>
      <c r="O7" s="555"/>
      <c r="P7" s="556"/>
    </row>
    <row r="8" spans="1:17" ht="22.2" customHeight="1" x14ac:dyDescent="0.3">
      <c r="A8" s="570" t="s">
        <v>610</v>
      </c>
      <c r="B8" s="560" t="s">
        <v>611</v>
      </c>
      <c r="C8" s="560" t="s">
        <v>612</v>
      </c>
      <c r="D8" s="561" t="s">
        <v>613</v>
      </c>
      <c r="E8" s="562"/>
      <c r="F8" s="562"/>
      <c r="G8" s="562"/>
      <c r="H8" s="562"/>
      <c r="I8" s="562"/>
      <c r="J8" s="562"/>
      <c r="K8" s="562"/>
      <c r="L8" s="562"/>
      <c r="M8" s="562"/>
      <c r="N8" s="562"/>
      <c r="O8" s="563"/>
      <c r="P8" s="447" t="s">
        <v>614</v>
      </c>
    </row>
    <row r="9" spans="1:17" ht="22.2" customHeight="1" x14ac:dyDescent="0.3">
      <c r="A9" s="570"/>
      <c r="B9" s="560"/>
      <c r="C9" s="560"/>
      <c r="D9" s="448" t="s">
        <v>615</v>
      </c>
      <c r="E9" s="449" t="s">
        <v>616</v>
      </c>
      <c r="F9" s="449" t="s">
        <v>617</v>
      </c>
      <c r="G9" s="449" t="s">
        <v>618</v>
      </c>
      <c r="H9" s="449" t="s">
        <v>619</v>
      </c>
      <c r="I9" s="449" t="s">
        <v>620</v>
      </c>
      <c r="J9" s="449" t="s">
        <v>621</v>
      </c>
      <c r="K9" s="449" t="s">
        <v>622</v>
      </c>
      <c r="L9" s="449" t="s">
        <v>623</v>
      </c>
      <c r="M9" s="449" t="s">
        <v>624</v>
      </c>
      <c r="N9" s="449" t="s">
        <v>625</v>
      </c>
      <c r="O9" s="449" t="s">
        <v>626</v>
      </c>
      <c r="P9" s="450"/>
    </row>
    <row r="10" spans="1:17" ht="31.5" customHeight="1" x14ac:dyDescent="0.3">
      <c r="A10" s="525" t="s">
        <v>627</v>
      </c>
      <c r="B10" s="557" t="s">
        <v>1</v>
      </c>
      <c r="C10" s="522" t="s">
        <v>628</v>
      </c>
      <c r="D10" s="451">
        <v>46048</v>
      </c>
      <c r="E10" s="452">
        <v>46063</v>
      </c>
      <c r="F10" s="453">
        <v>46091</v>
      </c>
      <c r="G10" s="452">
        <v>46122</v>
      </c>
      <c r="H10" s="452">
        <v>46153</v>
      </c>
      <c r="I10" s="452">
        <v>46183</v>
      </c>
      <c r="J10" s="452">
        <v>46213</v>
      </c>
      <c r="K10" s="452">
        <v>46244</v>
      </c>
      <c r="L10" s="452">
        <v>46275</v>
      </c>
      <c r="M10" s="452">
        <v>46307</v>
      </c>
      <c r="N10" s="452">
        <v>46336</v>
      </c>
      <c r="O10" s="452">
        <v>46366</v>
      </c>
      <c r="P10" s="454"/>
    </row>
    <row r="11" spans="1:17" ht="20.100000000000001" customHeight="1" x14ac:dyDescent="0.3">
      <c r="A11" s="526"/>
      <c r="B11" s="558"/>
      <c r="C11" s="523"/>
      <c r="D11" s="455">
        <v>0.70833333333333337</v>
      </c>
      <c r="E11" s="456">
        <v>0.70833333333333337</v>
      </c>
      <c r="F11" s="456">
        <v>0.70833333333333337</v>
      </c>
      <c r="G11" s="456">
        <v>0.70833333333333337</v>
      </c>
      <c r="H11" s="456">
        <v>0.70833333333333337</v>
      </c>
      <c r="I11" s="456">
        <v>0.70833333333333337</v>
      </c>
      <c r="J11" s="456">
        <v>0.70833333333333337</v>
      </c>
      <c r="K11" s="456">
        <v>0.70833333333333337</v>
      </c>
      <c r="L11" s="456">
        <v>0.70833333333333337</v>
      </c>
      <c r="M11" s="456">
        <v>0.70833333333333337</v>
      </c>
      <c r="N11" s="456">
        <v>0.70833333333333337</v>
      </c>
      <c r="O11" s="456">
        <v>0.70833333333333337</v>
      </c>
      <c r="P11" s="454"/>
    </row>
    <row r="12" spans="1:17" ht="31.5" customHeight="1" x14ac:dyDescent="0.3">
      <c r="A12" s="527"/>
      <c r="B12" s="559"/>
      <c r="C12" s="524"/>
      <c r="D12" s="905" t="s">
        <v>697</v>
      </c>
      <c r="E12" s="458" t="s">
        <v>629</v>
      </c>
      <c r="F12" s="458" t="s">
        <v>630</v>
      </c>
      <c r="G12" s="458" t="s">
        <v>631</v>
      </c>
      <c r="H12" s="458" t="s">
        <v>632</v>
      </c>
      <c r="I12" s="458" t="s">
        <v>633</v>
      </c>
      <c r="J12" s="458" t="s">
        <v>634</v>
      </c>
      <c r="K12" s="458" t="s">
        <v>635</v>
      </c>
      <c r="L12" s="458" t="s">
        <v>636</v>
      </c>
      <c r="M12" s="458" t="s">
        <v>637</v>
      </c>
      <c r="N12" s="458" t="s">
        <v>638</v>
      </c>
      <c r="O12" s="458" t="s">
        <v>639</v>
      </c>
      <c r="P12" s="457"/>
    </row>
    <row r="13" spans="1:17" ht="20.100000000000001" customHeight="1" x14ac:dyDescent="0.3">
      <c r="A13" s="525" t="s">
        <v>640</v>
      </c>
      <c r="B13" s="528" t="s">
        <v>546</v>
      </c>
      <c r="C13" s="522" t="s">
        <v>628</v>
      </c>
      <c r="D13" s="451">
        <v>46042</v>
      </c>
      <c r="E13" s="452">
        <v>46076</v>
      </c>
      <c r="F13" s="452">
        <v>46101</v>
      </c>
      <c r="G13" s="452">
        <v>46132</v>
      </c>
      <c r="H13" s="452">
        <v>46162</v>
      </c>
      <c r="I13" s="452">
        <v>46195</v>
      </c>
      <c r="J13" s="452">
        <v>46223</v>
      </c>
      <c r="K13" s="452">
        <v>46254</v>
      </c>
      <c r="L13" s="452">
        <v>46286</v>
      </c>
      <c r="M13" s="452">
        <v>46315</v>
      </c>
      <c r="N13" s="452">
        <v>46346</v>
      </c>
      <c r="O13" s="452">
        <v>46377</v>
      </c>
      <c r="P13" s="519"/>
    </row>
    <row r="14" spans="1:17" ht="20.100000000000001" customHeight="1" x14ac:dyDescent="0.3">
      <c r="A14" s="526"/>
      <c r="B14" s="529"/>
      <c r="C14" s="523"/>
      <c r="D14" s="455">
        <v>0.70833333333333337</v>
      </c>
      <c r="E14" s="456">
        <v>0.70833333333333337</v>
      </c>
      <c r="F14" s="456">
        <v>0.70833333333333337</v>
      </c>
      <c r="G14" s="456">
        <v>0.70833333333333337</v>
      </c>
      <c r="H14" s="456">
        <v>0.70833333333333337</v>
      </c>
      <c r="I14" s="456">
        <v>0.70833333333333337</v>
      </c>
      <c r="J14" s="456">
        <v>0.70833333333333337</v>
      </c>
      <c r="K14" s="456">
        <v>0.70833333333333337</v>
      </c>
      <c r="L14" s="456">
        <v>0.70833333333333337</v>
      </c>
      <c r="M14" s="456">
        <v>0.70833333333333337</v>
      </c>
      <c r="N14" s="456">
        <v>0.70833333333333337</v>
      </c>
      <c r="O14" s="456">
        <v>0.70833333333333337</v>
      </c>
      <c r="P14" s="520"/>
    </row>
    <row r="15" spans="1:17" ht="30" x14ac:dyDescent="0.3">
      <c r="A15" s="527"/>
      <c r="B15" s="530"/>
      <c r="C15" s="524"/>
      <c r="D15" s="459" t="s">
        <v>547</v>
      </c>
      <c r="E15" s="458" t="s">
        <v>629</v>
      </c>
      <c r="F15" s="458" t="s">
        <v>630</v>
      </c>
      <c r="G15" s="458" t="s">
        <v>631</v>
      </c>
      <c r="H15" s="458" t="s">
        <v>632</v>
      </c>
      <c r="I15" s="458" t="s">
        <v>633</v>
      </c>
      <c r="J15" s="458" t="s">
        <v>634</v>
      </c>
      <c r="K15" s="458" t="s">
        <v>635</v>
      </c>
      <c r="L15" s="458" t="s">
        <v>636</v>
      </c>
      <c r="M15" s="458" t="s">
        <v>637</v>
      </c>
      <c r="N15" s="458" t="s">
        <v>638</v>
      </c>
      <c r="O15" s="458" t="s">
        <v>639</v>
      </c>
      <c r="P15" s="521"/>
    </row>
    <row r="16" spans="1:17" ht="20.100000000000001" customHeight="1" x14ac:dyDescent="0.3">
      <c r="A16" s="525" t="s">
        <v>640</v>
      </c>
      <c r="B16" s="575" t="s">
        <v>2</v>
      </c>
      <c r="C16" s="522" t="s">
        <v>628</v>
      </c>
      <c r="D16" s="460">
        <v>46042</v>
      </c>
      <c r="E16" s="461">
        <v>46076</v>
      </c>
      <c r="F16" s="461">
        <v>46101</v>
      </c>
      <c r="G16" s="461">
        <v>46132</v>
      </c>
      <c r="H16" s="461">
        <v>46162</v>
      </c>
      <c r="I16" s="461">
        <v>46195</v>
      </c>
      <c r="J16" s="461">
        <v>46223</v>
      </c>
      <c r="K16" s="461">
        <v>46254</v>
      </c>
      <c r="L16" s="461">
        <v>46286</v>
      </c>
      <c r="M16" s="461">
        <v>46315</v>
      </c>
      <c r="N16" s="461">
        <v>46346</v>
      </c>
      <c r="O16" s="461">
        <v>46377</v>
      </c>
      <c r="P16" s="519"/>
    </row>
    <row r="17" spans="1:16" ht="20.100000000000001" customHeight="1" x14ac:dyDescent="0.3">
      <c r="A17" s="526"/>
      <c r="B17" s="576"/>
      <c r="C17" s="523"/>
      <c r="D17" s="462">
        <v>0.70833333333333337</v>
      </c>
      <c r="E17" s="463">
        <v>0.70833333333333337</v>
      </c>
      <c r="F17" s="463">
        <v>0.70833333333333337</v>
      </c>
      <c r="G17" s="463">
        <v>0.70833333333333337</v>
      </c>
      <c r="H17" s="463">
        <v>0.70833333333333337</v>
      </c>
      <c r="I17" s="463">
        <v>0.70833333333333337</v>
      </c>
      <c r="J17" s="463">
        <v>0.70833333333333337</v>
      </c>
      <c r="K17" s="463">
        <v>0.70833333333333337</v>
      </c>
      <c r="L17" s="463">
        <v>0.70833333333333337</v>
      </c>
      <c r="M17" s="463">
        <v>0.70833333333333337</v>
      </c>
      <c r="N17" s="463">
        <v>0.70833333333333337</v>
      </c>
      <c r="O17" s="463">
        <v>0.70833333333333337</v>
      </c>
      <c r="P17" s="520"/>
    </row>
    <row r="18" spans="1:16" ht="45" x14ac:dyDescent="0.3">
      <c r="A18" s="527"/>
      <c r="B18" s="577"/>
      <c r="C18" s="524"/>
      <c r="D18" s="459" t="s">
        <v>548</v>
      </c>
      <c r="E18" s="458" t="s">
        <v>629</v>
      </c>
      <c r="F18" s="458" t="s">
        <v>630</v>
      </c>
      <c r="G18" s="458" t="s">
        <v>631</v>
      </c>
      <c r="H18" s="458" t="s">
        <v>632</v>
      </c>
      <c r="I18" s="458" t="s">
        <v>633</v>
      </c>
      <c r="J18" s="458" t="s">
        <v>634</v>
      </c>
      <c r="K18" s="458" t="s">
        <v>635</v>
      </c>
      <c r="L18" s="458" t="s">
        <v>636</v>
      </c>
      <c r="M18" s="458" t="s">
        <v>637</v>
      </c>
      <c r="N18" s="458" t="s">
        <v>638</v>
      </c>
      <c r="O18" s="458" t="s">
        <v>639</v>
      </c>
      <c r="P18" s="521"/>
    </row>
    <row r="19" spans="1:16" ht="20.100000000000001" customHeight="1" x14ac:dyDescent="0.3">
      <c r="A19" s="525" t="s">
        <v>641</v>
      </c>
      <c r="B19" s="574" t="s">
        <v>0</v>
      </c>
      <c r="C19" s="522" t="s">
        <v>628</v>
      </c>
      <c r="D19" s="451">
        <v>46037</v>
      </c>
      <c r="E19" s="452"/>
      <c r="F19" s="452"/>
      <c r="G19" s="452">
        <v>46127</v>
      </c>
      <c r="H19" s="452"/>
      <c r="I19" s="452"/>
      <c r="J19" s="452">
        <v>46218</v>
      </c>
      <c r="K19" s="452"/>
      <c r="L19" s="452"/>
      <c r="M19" s="452">
        <v>46310</v>
      </c>
      <c r="N19" s="452"/>
      <c r="O19" s="452"/>
      <c r="P19" s="519"/>
    </row>
    <row r="20" spans="1:16" ht="20.100000000000001" customHeight="1" x14ac:dyDescent="0.3">
      <c r="A20" s="526"/>
      <c r="B20" s="541"/>
      <c r="C20" s="523"/>
      <c r="D20" s="455">
        <v>0.70833333333333337</v>
      </c>
      <c r="E20" s="456"/>
      <c r="F20" s="456"/>
      <c r="G20" s="456">
        <v>0.70833333333333337</v>
      </c>
      <c r="H20" s="456"/>
      <c r="I20" s="456"/>
      <c r="J20" s="456">
        <v>0.70833333333333337</v>
      </c>
      <c r="K20" s="456"/>
      <c r="L20" s="456"/>
      <c r="M20" s="456">
        <v>0.70833333333333337</v>
      </c>
      <c r="N20" s="456"/>
      <c r="O20" s="456"/>
      <c r="P20" s="520"/>
    </row>
    <row r="21" spans="1:16" ht="30" x14ac:dyDescent="0.3">
      <c r="A21" s="527"/>
      <c r="B21" s="542"/>
      <c r="C21" s="524"/>
      <c r="D21" s="459" t="s">
        <v>537</v>
      </c>
      <c r="E21" s="458"/>
      <c r="F21" s="458"/>
      <c r="G21" s="458" t="s">
        <v>642</v>
      </c>
      <c r="H21" s="458"/>
      <c r="I21" s="458"/>
      <c r="J21" s="458" t="s">
        <v>643</v>
      </c>
      <c r="K21" s="458"/>
      <c r="L21" s="458"/>
      <c r="M21" s="458" t="s">
        <v>644</v>
      </c>
      <c r="N21" s="464"/>
      <c r="O21" s="464"/>
      <c r="P21" s="521"/>
    </row>
    <row r="22" spans="1:16" ht="20.100000000000001" customHeight="1" x14ac:dyDescent="0.3">
      <c r="A22" s="525" t="s">
        <v>641</v>
      </c>
      <c r="B22" s="574" t="s">
        <v>531</v>
      </c>
      <c r="C22" s="522" t="s">
        <v>628</v>
      </c>
      <c r="D22" s="451">
        <v>46037</v>
      </c>
      <c r="E22" s="452"/>
      <c r="F22" s="452"/>
      <c r="G22" s="452">
        <v>46127</v>
      </c>
      <c r="H22" s="452"/>
      <c r="I22" s="452"/>
      <c r="J22" s="452">
        <v>46218</v>
      </c>
      <c r="K22" s="452"/>
      <c r="L22" s="452"/>
      <c r="M22" s="452">
        <v>46310</v>
      </c>
      <c r="N22" s="452"/>
      <c r="O22" s="452"/>
      <c r="P22" s="519"/>
    </row>
    <row r="23" spans="1:16" ht="20.100000000000001" customHeight="1" x14ac:dyDescent="0.3">
      <c r="A23" s="526"/>
      <c r="B23" s="541"/>
      <c r="C23" s="523"/>
      <c r="D23" s="455">
        <v>0.70833333333333337</v>
      </c>
      <c r="E23" s="456"/>
      <c r="F23" s="456"/>
      <c r="G23" s="456">
        <v>0.70833333333333337</v>
      </c>
      <c r="H23" s="456"/>
      <c r="I23" s="456"/>
      <c r="J23" s="456">
        <v>0.70833333333333337</v>
      </c>
      <c r="K23" s="456"/>
      <c r="L23" s="456"/>
      <c r="M23" s="456">
        <v>0.70833333333333337</v>
      </c>
      <c r="N23" s="456"/>
      <c r="O23" s="456"/>
      <c r="P23" s="520"/>
    </row>
    <row r="24" spans="1:16" ht="30" x14ac:dyDescent="0.3">
      <c r="A24" s="527"/>
      <c r="B24" s="542"/>
      <c r="C24" s="524"/>
      <c r="D24" s="459" t="s">
        <v>538</v>
      </c>
      <c r="E24" s="458"/>
      <c r="F24" s="458"/>
      <c r="G24" s="458" t="s">
        <v>642</v>
      </c>
      <c r="H24" s="458"/>
      <c r="I24" s="458"/>
      <c r="J24" s="458" t="s">
        <v>643</v>
      </c>
      <c r="K24" s="458"/>
      <c r="L24" s="458"/>
      <c r="M24" s="458" t="s">
        <v>644</v>
      </c>
      <c r="N24" s="464"/>
      <c r="O24" s="464"/>
      <c r="P24" s="521"/>
    </row>
    <row r="25" spans="1:16" ht="20.100000000000001" customHeight="1" x14ac:dyDescent="0.3">
      <c r="A25" s="525" t="s">
        <v>641</v>
      </c>
      <c r="B25" s="540" t="s">
        <v>532</v>
      </c>
      <c r="C25" s="522" t="s">
        <v>628</v>
      </c>
      <c r="D25" s="451">
        <v>46037</v>
      </c>
      <c r="E25" s="452"/>
      <c r="F25" s="452"/>
      <c r="G25" s="452">
        <v>46127</v>
      </c>
      <c r="H25" s="452"/>
      <c r="I25" s="452"/>
      <c r="J25" s="452">
        <v>46218</v>
      </c>
      <c r="K25" s="452"/>
      <c r="L25" s="452"/>
      <c r="M25" s="452">
        <v>46310</v>
      </c>
      <c r="N25" s="452"/>
      <c r="O25" s="452"/>
      <c r="P25" s="519"/>
    </row>
    <row r="26" spans="1:16" ht="20.100000000000001" customHeight="1" x14ac:dyDescent="0.3">
      <c r="A26" s="526"/>
      <c r="B26" s="541"/>
      <c r="C26" s="523"/>
      <c r="D26" s="455">
        <v>0.70833333333333337</v>
      </c>
      <c r="E26" s="456"/>
      <c r="F26" s="456"/>
      <c r="G26" s="456">
        <v>0.70833333333333337</v>
      </c>
      <c r="H26" s="456"/>
      <c r="I26" s="456"/>
      <c r="J26" s="456">
        <v>0.70833333333333337</v>
      </c>
      <c r="K26" s="456"/>
      <c r="L26" s="456"/>
      <c r="M26" s="456">
        <v>0.70833333333333337</v>
      </c>
      <c r="N26" s="456"/>
      <c r="O26" s="456"/>
      <c r="P26" s="520"/>
    </row>
    <row r="27" spans="1:16" ht="60" x14ac:dyDescent="0.3">
      <c r="A27" s="527"/>
      <c r="B27" s="542"/>
      <c r="C27" s="524"/>
      <c r="D27" s="459" t="s">
        <v>539</v>
      </c>
      <c r="E27" s="458"/>
      <c r="F27" s="458"/>
      <c r="G27" s="458" t="s">
        <v>642</v>
      </c>
      <c r="H27" s="458"/>
      <c r="I27" s="458"/>
      <c r="J27" s="458" t="s">
        <v>643</v>
      </c>
      <c r="K27" s="458"/>
      <c r="L27" s="458"/>
      <c r="M27" s="458" t="s">
        <v>644</v>
      </c>
      <c r="N27" s="464"/>
      <c r="O27" s="464"/>
      <c r="P27" s="521"/>
    </row>
    <row r="28" spans="1:16" ht="20.100000000000001" customHeight="1" x14ac:dyDescent="0.3">
      <c r="A28" s="525" t="s">
        <v>641</v>
      </c>
      <c r="B28" s="574" t="s">
        <v>533</v>
      </c>
      <c r="C28" s="522" t="s">
        <v>628</v>
      </c>
      <c r="D28" s="451">
        <v>46037</v>
      </c>
      <c r="E28" s="452"/>
      <c r="F28" s="452"/>
      <c r="G28" s="452">
        <v>46127</v>
      </c>
      <c r="H28" s="452"/>
      <c r="I28" s="452"/>
      <c r="J28" s="452">
        <v>46218</v>
      </c>
      <c r="K28" s="452"/>
      <c r="L28" s="452"/>
      <c r="M28" s="452">
        <v>46310</v>
      </c>
      <c r="N28" s="452"/>
      <c r="O28" s="452"/>
      <c r="P28" s="519"/>
    </row>
    <row r="29" spans="1:16" ht="20.100000000000001" customHeight="1" x14ac:dyDescent="0.3">
      <c r="A29" s="526"/>
      <c r="B29" s="541"/>
      <c r="C29" s="523"/>
      <c r="D29" s="455">
        <v>0.70833333333333337</v>
      </c>
      <c r="E29" s="456"/>
      <c r="F29" s="456"/>
      <c r="G29" s="456">
        <v>0.70833333333333337</v>
      </c>
      <c r="H29" s="456"/>
      <c r="I29" s="456"/>
      <c r="J29" s="456">
        <v>0.70833333333333337</v>
      </c>
      <c r="K29" s="456"/>
      <c r="L29" s="456"/>
      <c r="M29" s="456">
        <v>0.70833333333333337</v>
      </c>
      <c r="N29" s="456"/>
      <c r="O29" s="456"/>
      <c r="P29" s="520"/>
    </row>
    <row r="30" spans="1:16" ht="60" x14ac:dyDescent="0.3">
      <c r="A30" s="527"/>
      <c r="B30" s="542"/>
      <c r="C30" s="524"/>
      <c r="D30" s="459" t="s">
        <v>540</v>
      </c>
      <c r="E30" s="458"/>
      <c r="F30" s="458"/>
      <c r="G30" s="458" t="s">
        <v>642</v>
      </c>
      <c r="H30" s="458"/>
      <c r="I30" s="458"/>
      <c r="J30" s="458" t="s">
        <v>643</v>
      </c>
      <c r="K30" s="458"/>
      <c r="L30" s="458"/>
      <c r="M30" s="458" t="s">
        <v>644</v>
      </c>
      <c r="N30" s="464"/>
      <c r="O30" s="464"/>
      <c r="P30" s="521"/>
    </row>
    <row r="31" spans="1:16" ht="20.100000000000001" customHeight="1" x14ac:dyDescent="0.3">
      <c r="A31" s="525" t="s">
        <v>641</v>
      </c>
      <c r="B31" s="540" t="s">
        <v>534</v>
      </c>
      <c r="C31" s="522" t="s">
        <v>628</v>
      </c>
      <c r="D31" s="451">
        <v>46037</v>
      </c>
      <c r="E31" s="452"/>
      <c r="F31" s="452"/>
      <c r="G31" s="452">
        <v>46127</v>
      </c>
      <c r="H31" s="452"/>
      <c r="I31" s="452"/>
      <c r="J31" s="452">
        <v>46218</v>
      </c>
      <c r="K31" s="452"/>
      <c r="L31" s="452"/>
      <c r="M31" s="452">
        <v>46310</v>
      </c>
      <c r="N31" s="465"/>
      <c r="O31" s="452"/>
      <c r="P31" s="519"/>
    </row>
    <row r="32" spans="1:16" ht="20.100000000000001" customHeight="1" x14ac:dyDescent="0.3">
      <c r="A32" s="526"/>
      <c r="B32" s="541"/>
      <c r="C32" s="523"/>
      <c r="D32" s="455">
        <v>0.70833333333333337</v>
      </c>
      <c r="E32" s="456"/>
      <c r="F32" s="456"/>
      <c r="G32" s="456">
        <v>0.70833333333333337</v>
      </c>
      <c r="H32" s="456"/>
      <c r="I32" s="456"/>
      <c r="J32" s="456">
        <v>0.70833333333333337</v>
      </c>
      <c r="K32" s="456"/>
      <c r="L32" s="456"/>
      <c r="M32" s="456">
        <v>0.70833333333333337</v>
      </c>
      <c r="N32" s="465"/>
      <c r="O32" s="456"/>
      <c r="P32" s="520"/>
    </row>
    <row r="33" spans="1:16" ht="60" x14ac:dyDescent="0.3">
      <c r="A33" s="527"/>
      <c r="B33" s="542"/>
      <c r="C33" s="524"/>
      <c r="D33" s="459" t="s">
        <v>541</v>
      </c>
      <c r="E33" s="458"/>
      <c r="F33" s="458"/>
      <c r="G33" s="458" t="s">
        <v>642</v>
      </c>
      <c r="H33" s="458"/>
      <c r="I33" s="458"/>
      <c r="J33" s="458" t="s">
        <v>643</v>
      </c>
      <c r="K33" s="458"/>
      <c r="L33" s="458"/>
      <c r="M33" s="458" t="s">
        <v>644</v>
      </c>
      <c r="N33" s="466"/>
      <c r="O33" s="464"/>
      <c r="P33" s="521"/>
    </row>
    <row r="34" spans="1:16" ht="20.100000000000001" customHeight="1" x14ac:dyDescent="0.3">
      <c r="A34" s="525" t="s">
        <v>641</v>
      </c>
      <c r="B34" s="574" t="s">
        <v>535</v>
      </c>
      <c r="C34" s="522" t="s">
        <v>628</v>
      </c>
      <c r="D34" s="451">
        <v>46037</v>
      </c>
      <c r="E34" s="452"/>
      <c r="F34" s="452"/>
      <c r="G34" s="452">
        <v>46127</v>
      </c>
      <c r="H34" s="452"/>
      <c r="I34" s="452"/>
      <c r="J34" s="452">
        <v>46218</v>
      </c>
      <c r="K34" s="452"/>
      <c r="L34" s="452"/>
      <c r="M34" s="452">
        <v>46310</v>
      </c>
      <c r="N34" s="452"/>
      <c r="O34" s="467"/>
      <c r="P34" s="519"/>
    </row>
    <row r="35" spans="1:16" ht="20.100000000000001" customHeight="1" x14ac:dyDescent="0.3">
      <c r="A35" s="526"/>
      <c r="B35" s="541"/>
      <c r="C35" s="523"/>
      <c r="D35" s="455">
        <v>0.70833333333333337</v>
      </c>
      <c r="E35" s="456"/>
      <c r="F35" s="456"/>
      <c r="G35" s="456">
        <v>0.70833333333333337</v>
      </c>
      <c r="H35" s="456"/>
      <c r="I35" s="456"/>
      <c r="J35" s="456">
        <v>0.70833333333333337</v>
      </c>
      <c r="K35" s="456"/>
      <c r="L35" s="456"/>
      <c r="M35" s="456">
        <v>0.70833333333333337</v>
      </c>
      <c r="N35" s="456"/>
      <c r="O35" s="456"/>
      <c r="P35" s="520"/>
    </row>
    <row r="36" spans="1:16" ht="60" x14ac:dyDescent="0.3">
      <c r="A36" s="527"/>
      <c r="B36" s="542"/>
      <c r="C36" s="524"/>
      <c r="D36" s="459" t="s">
        <v>542</v>
      </c>
      <c r="E36" s="458"/>
      <c r="F36" s="458"/>
      <c r="G36" s="458" t="s">
        <v>642</v>
      </c>
      <c r="H36" s="458"/>
      <c r="I36" s="458"/>
      <c r="J36" s="458" t="s">
        <v>643</v>
      </c>
      <c r="K36" s="458"/>
      <c r="L36" s="458"/>
      <c r="M36" s="458" t="s">
        <v>644</v>
      </c>
      <c r="N36" s="464"/>
      <c r="O36" s="464"/>
      <c r="P36" s="521"/>
    </row>
    <row r="37" spans="1:16" ht="20.100000000000001" customHeight="1" x14ac:dyDescent="0.3">
      <c r="A37" s="525" t="s">
        <v>641</v>
      </c>
      <c r="B37" s="540" t="s">
        <v>536</v>
      </c>
      <c r="C37" s="522" t="s">
        <v>628</v>
      </c>
      <c r="D37" s="451">
        <v>46037</v>
      </c>
      <c r="E37" s="452"/>
      <c r="F37" s="452"/>
      <c r="G37" s="452">
        <v>46127</v>
      </c>
      <c r="H37" s="452"/>
      <c r="I37" s="452"/>
      <c r="J37" s="452">
        <v>46218</v>
      </c>
      <c r="K37" s="452"/>
      <c r="L37" s="452"/>
      <c r="M37" s="452">
        <v>46310</v>
      </c>
      <c r="N37" s="465"/>
      <c r="O37" s="452"/>
      <c r="P37" s="519"/>
    </row>
    <row r="38" spans="1:16" ht="20.100000000000001" customHeight="1" x14ac:dyDescent="0.3">
      <c r="A38" s="526"/>
      <c r="B38" s="541"/>
      <c r="C38" s="523"/>
      <c r="D38" s="455">
        <v>0.70833333333333337</v>
      </c>
      <c r="E38" s="456"/>
      <c r="F38" s="456"/>
      <c r="G38" s="456">
        <v>0.70833333333333337</v>
      </c>
      <c r="H38" s="456"/>
      <c r="I38" s="456"/>
      <c r="J38" s="456">
        <v>0.70833333333333337</v>
      </c>
      <c r="K38" s="456"/>
      <c r="L38" s="456"/>
      <c r="M38" s="456">
        <v>0.70833333333333337</v>
      </c>
      <c r="N38" s="465"/>
      <c r="O38" s="456"/>
      <c r="P38" s="520"/>
    </row>
    <row r="39" spans="1:16" ht="60" x14ac:dyDescent="0.3">
      <c r="A39" s="527"/>
      <c r="B39" s="542"/>
      <c r="C39" s="524"/>
      <c r="D39" s="459" t="s">
        <v>543</v>
      </c>
      <c r="E39" s="458"/>
      <c r="F39" s="458"/>
      <c r="G39" s="458" t="s">
        <v>642</v>
      </c>
      <c r="H39" s="458"/>
      <c r="I39" s="458"/>
      <c r="J39" s="458" t="s">
        <v>643</v>
      </c>
      <c r="K39" s="458"/>
      <c r="L39" s="458"/>
      <c r="M39" s="458" t="s">
        <v>644</v>
      </c>
      <c r="N39" s="466"/>
      <c r="O39" s="464"/>
      <c r="P39" s="521"/>
    </row>
    <row r="40" spans="1:16" ht="20.100000000000001" customHeight="1" x14ac:dyDescent="0.3">
      <c r="A40" s="525" t="s">
        <v>645</v>
      </c>
      <c r="B40" s="578" t="s">
        <v>3</v>
      </c>
      <c r="C40" s="522" t="s">
        <v>628</v>
      </c>
      <c r="D40" s="468"/>
      <c r="E40" s="469">
        <v>46058</v>
      </c>
      <c r="F40" s="469"/>
      <c r="G40" s="469"/>
      <c r="H40" s="469">
        <v>46147</v>
      </c>
      <c r="I40" s="469"/>
      <c r="J40" s="469"/>
      <c r="K40" s="469">
        <v>46239</v>
      </c>
      <c r="L40" s="469"/>
      <c r="M40" s="469"/>
      <c r="N40" s="469">
        <v>46331</v>
      </c>
      <c r="O40" s="469"/>
      <c r="P40" s="519"/>
    </row>
    <row r="41" spans="1:16" ht="19.8" customHeight="1" x14ac:dyDescent="0.3">
      <c r="A41" s="526"/>
      <c r="B41" s="579"/>
      <c r="C41" s="523"/>
      <c r="D41" s="462"/>
      <c r="E41" s="463">
        <v>0.70833333333333337</v>
      </c>
      <c r="F41" s="463"/>
      <c r="G41" s="463"/>
      <c r="H41" s="463">
        <v>0.70833333333333337</v>
      </c>
      <c r="I41" s="463"/>
      <c r="J41" s="463"/>
      <c r="K41" s="463">
        <v>0.70833333333333337</v>
      </c>
      <c r="L41" s="463"/>
      <c r="M41" s="463"/>
      <c r="N41" s="463">
        <v>0.70833333333333337</v>
      </c>
      <c r="O41" s="463"/>
      <c r="P41" s="520"/>
    </row>
    <row r="42" spans="1:16" ht="31.8" customHeight="1" x14ac:dyDescent="0.3">
      <c r="A42" s="527"/>
      <c r="B42" s="580"/>
      <c r="C42" s="524"/>
      <c r="D42" s="470"/>
      <c r="E42" s="471" t="s">
        <v>459</v>
      </c>
      <c r="F42" s="472"/>
      <c r="G42" s="472"/>
      <c r="H42" s="472" t="s">
        <v>642</v>
      </c>
      <c r="I42" s="472"/>
      <c r="J42" s="472"/>
      <c r="K42" s="472" t="s">
        <v>643</v>
      </c>
      <c r="L42" s="472"/>
      <c r="M42" s="472"/>
      <c r="N42" s="472" t="s">
        <v>644</v>
      </c>
      <c r="O42" s="473"/>
      <c r="P42" s="521"/>
    </row>
    <row r="43" spans="1:16" ht="20.100000000000001" customHeight="1" x14ac:dyDescent="0.3">
      <c r="A43" s="525" t="s">
        <v>645</v>
      </c>
      <c r="B43" s="543" t="s">
        <v>646</v>
      </c>
      <c r="C43" s="522" t="s">
        <v>628</v>
      </c>
      <c r="D43" s="468"/>
      <c r="E43" s="465"/>
      <c r="F43" s="469">
        <v>46086</v>
      </c>
      <c r="G43" s="469"/>
      <c r="H43" s="469"/>
      <c r="I43" s="469"/>
      <c r="J43" s="469"/>
      <c r="K43" s="469"/>
      <c r="L43" s="469"/>
      <c r="M43" s="469"/>
      <c r="N43" s="469"/>
      <c r="O43" s="469"/>
      <c r="P43" s="519"/>
    </row>
    <row r="44" spans="1:16" ht="20.100000000000001" customHeight="1" x14ac:dyDescent="0.3">
      <c r="A44" s="526"/>
      <c r="B44" s="544"/>
      <c r="C44" s="523"/>
      <c r="D44" s="462"/>
      <c r="E44" s="465"/>
      <c r="F44" s="463">
        <v>0.70833333333333337</v>
      </c>
      <c r="G44" s="463"/>
      <c r="H44" s="463"/>
      <c r="I44" s="463"/>
      <c r="J44" s="463"/>
      <c r="K44" s="463"/>
      <c r="L44" s="463"/>
      <c r="M44" s="463"/>
      <c r="N44" s="463"/>
      <c r="O44" s="463"/>
      <c r="P44" s="520"/>
    </row>
    <row r="45" spans="1:16" ht="20.100000000000001" customHeight="1" x14ac:dyDescent="0.3">
      <c r="A45" s="527"/>
      <c r="B45" s="545"/>
      <c r="C45" s="524"/>
      <c r="D45" s="470"/>
      <c r="E45" s="472"/>
      <c r="F45" s="472" t="s">
        <v>647</v>
      </c>
      <c r="G45" s="472"/>
      <c r="H45" s="472"/>
      <c r="I45" s="472"/>
      <c r="J45" s="472"/>
      <c r="K45" s="473"/>
      <c r="L45" s="473"/>
      <c r="M45" s="473"/>
      <c r="N45" s="473"/>
      <c r="O45" s="473"/>
      <c r="P45" s="521"/>
    </row>
    <row r="46" spans="1:16" ht="20.100000000000001" customHeight="1" x14ac:dyDescent="0.3">
      <c r="A46" s="525" t="s">
        <v>648</v>
      </c>
      <c r="B46" s="575" t="s">
        <v>4</v>
      </c>
      <c r="C46" s="522" t="s">
        <v>628</v>
      </c>
      <c r="D46" s="468">
        <v>46052</v>
      </c>
      <c r="E46" s="469"/>
      <c r="F46" s="469"/>
      <c r="G46" s="469"/>
      <c r="H46" s="469"/>
      <c r="I46" s="469"/>
      <c r="J46" s="474">
        <v>46233</v>
      </c>
      <c r="K46" s="469"/>
      <c r="L46" s="469"/>
      <c r="M46" s="469"/>
      <c r="N46" s="469"/>
      <c r="O46" s="469"/>
      <c r="P46" s="519"/>
    </row>
    <row r="47" spans="1:16" ht="20.100000000000001" customHeight="1" x14ac:dyDescent="0.3">
      <c r="A47" s="531"/>
      <c r="B47" s="576"/>
      <c r="C47" s="523"/>
      <c r="D47" s="462">
        <v>0.70833333333333337</v>
      </c>
      <c r="E47" s="463"/>
      <c r="F47" s="463"/>
      <c r="G47" s="463"/>
      <c r="H47" s="463"/>
      <c r="I47" s="463"/>
      <c r="J47" s="456">
        <v>0.70833333333333337</v>
      </c>
      <c r="K47" s="463"/>
      <c r="L47" s="463"/>
      <c r="M47" s="463"/>
      <c r="N47" s="463"/>
      <c r="O47" s="463"/>
      <c r="P47" s="520"/>
    </row>
    <row r="48" spans="1:16" ht="45" x14ac:dyDescent="0.3">
      <c r="A48" s="532"/>
      <c r="B48" s="577"/>
      <c r="C48" s="524"/>
      <c r="D48" s="459" t="s">
        <v>594</v>
      </c>
      <c r="E48" s="472"/>
      <c r="F48" s="472"/>
      <c r="G48" s="472"/>
      <c r="H48" s="472"/>
      <c r="I48" s="472"/>
      <c r="J48" s="458" t="s">
        <v>649</v>
      </c>
      <c r="K48" s="472"/>
      <c r="L48" s="472"/>
      <c r="M48" s="473"/>
      <c r="N48" s="473"/>
      <c r="O48" s="473"/>
      <c r="P48" s="521"/>
    </row>
    <row r="49" spans="1:16" ht="20.100000000000001" customHeight="1" x14ac:dyDescent="0.3">
      <c r="A49" s="546" t="s">
        <v>640</v>
      </c>
      <c r="B49" s="575" t="s">
        <v>5</v>
      </c>
      <c r="C49" s="581" t="s">
        <v>628</v>
      </c>
      <c r="D49" s="468"/>
      <c r="E49" s="469">
        <v>46058</v>
      </c>
      <c r="F49" s="469"/>
      <c r="G49" s="469"/>
      <c r="H49" s="469"/>
      <c r="I49" s="469"/>
      <c r="J49" s="469"/>
      <c r="K49" s="469">
        <v>46239</v>
      </c>
      <c r="L49" s="469"/>
      <c r="M49" s="469"/>
      <c r="N49" s="469"/>
      <c r="O49" s="469"/>
      <c r="P49" s="519"/>
    </row>
    <row r="50" spans="1:16" ht="20.100000000000001" customHeight="1" x14ac:dyDescent="0.3">
      <c r="A50" s="531"/>
      <c r="B50" s="576"/>
      <c r="C50" s="523"/>
      <c r="D50" s="462"/>
      <c r="E50" s="463">
        <v>0.70833333333333337</v>
      </c>
      <c r="F50" s="463"/>
      <c r="G50" s="463"/>
      <c r="H50" s="463"/>
      <c r="I50" s="463"/>
      <c r="J50" s="463"/>
      <c r="K50" s="463">
        <v>0.70833333333333337</v>
      </c>
      <c r="L50" s="463"/>
      <c r="M50" s="463"/>
      <c r="N50" s="463"/>
      <c r="O50" s="463"/>
      <c r="P50" s="520"/>
    </row>
    <row r="51" spans="1:16" ht="45" x14ac:dyDescent="0.3">
      <c r="A51" s="532"/>
      <c r="B51" s="577"/>
      <c r="C51" s="524"/>
      <c r="D51" s="470"/>
      <c r="E51" s="384" t="s">
        <v>604</v>
      </c>
      <c r="F51" s="472"/>
      <c r="G51" s="472"/>
      <c r="H51" s="472"/>
      <c r="I51" s="472"/>
      <c r="J51" s="472"/>
      <c r="K51" s="472" t="s">
        <v>649</v>
      </c>
      <c r="L51" s="472"/>
      <c r="M51" s="473"/>
      <c r="N51" s="473"/>
      <c r="O51" s="473"/>
      <c r="P51" s="521"/>
    </row>
    <row r="52" spans="1:16" ht="20.100000000000001" customHeight="1" x14ac:dyDescent="0.3">
      <c r="A52" s="546" t="s">
        <v>640</v>
      </c>
      <c r="B52" s="528" t="s">
        <v>650</v>
      </c>
      <c r="C52" s="581" t="s">
        <v>628</v>
      </c>
      <c r="D52" s="468"/>
      <c r="E52" s="469">
        <v>46058</v>
      </c>
      <c r="F52" s="469"/>
      <c r="G52" s="469"/>
      <c r="H52" s="469"/>
      <c r="I52" s="469"/>
      <c r="J52" s="469"/>
      <c r="K52" s="469">
        <v>46239</v>
      </c>
      <c r="L52" s="469"/>
      <c r="M52" s="469"/>
      <c r="N52" s="469"/>
      <c r="O52" s="469"/>
      <c r="P52" s="519"/>
    </row>
    <row r="53" spans="1:16" ht="20.100000000000001" customHeight="1" x14ac:dyDescent="0.3">
      <c r="A53" s="531"/>
      <c r="B53" s="529"/>
      <c r="C53" s="523"/>
      <c r="D53" s="462"/>
      <c r="E53" s="463">
        <v>0.70833333333333337</v>
      </c>
      <c r="F53" s="463"/>
      <c r="G53" s="463"/>
      <c r="H53" s="463"/>
      <c r="I53" s="463"/>
      <c r="J53" s="463"/>
      <c r="K53" s="463">
        <v>0.70833333333333337</v>
      </c>
      <c r="L53" s="463"/>
      <c r="M53" s="463"/>
      <c r="N53" s="463"/>
      <c r="O53" s="463"/>
      <c r="P53" s="520"/>
    </row>
    <row r="54" spans="1:16" ht="45" x14ac:dyDescent="0.3">
      <c r="A54" s="532"/>
      <c r="B54" s="530"/>
      <c r="C54" s="524"/>
      <c r="D54" s="470"/>
      <c r="E54" s="384" t="s">
        <v>693</v>
      </c>
      <c r="F54" s="472"/>
      <c r="G54" s="472"/>
      <c r="H54" s="472"/>
      <c r="I54" s="472"/>
      <c r="J54" s="472"/>
      <c r="K54" s="472" t="s">
        <v>649</v>
      </c>
      <c r="L54" s="472"/>
      <c r="M54" s="473"/>
      <c r="N54" s="473"/>
      <c r="O54" s="473"/>
      <c r="P54" s="521"/>
    </row>
    <row r="55" spans="1:16" ht="20.100000000000001" customHeight="1" x14ac:dyDescent="0.3">
      <c r="A55" s="525" t="s">
        <v>648</v>
      </c>
      <c r="B55" s="582" t="s">
        <v>651</v>
      </c>
      <c r="C55" s="522" t="s">
        <v>628</v>
      </c>
      <c r="D55" s="468"/>
      <c r="E55" s="465"/>
      <c r="F55" s="469">
        <v>46101</v>
      </c>
      <c r="G55" s="469"/>
      <c r="H55" s="469"/>
      <c r="I55" s="469"/>
      <c r="J55" s="469"/>
      <c r="K55" s="469"/>
      <c r="L55" s="469"/>
      <c r="M55" s="469"/>
      <c r="N55" s="469"/>
      <c r="O55" s="469"/>
      <c r="P55" s="519"/>
    </row>
    <row r="56" spans="1:16" ht="20.100000000000001" customHeight="1" x14ac:dyDescent="0.3">
      <c r="A56" s="531"/>
      <c r="B56" s="529"/>
      <c r="C56" s="523"/>
      <c r="D56" s="462"/>
      <c r="E56" s="465"/>
      <c r="F56" s="456">
        <v>0.70833333333333337</v>
      </c>
      <c r="G56" s="456"/>
      <c r="H56" s="463"/>
      <c r="I56" s="463"/>
      <c r="J56" s="463"/>
      <c r="K56" s="463"/>
      <c r="L56" s="463"/>
      <c r="M56" s="463"/>
      <c r="N56" s="463"/>
      <c r="O56" s="463"/>
      <c r="P56" s="520"/>
    </row>
    <row r="57" spans="1:16" ht="20.100000000000001" customHeight="1" x14ac:dyDescent="0.3">
      <c r="A57" s="532"/>
      <c r="B57" s="530"/>
      <c r="C57" s="524"/>
      <c r="D57" s="470"/>
      <c r="E57" s="475"/>
      <c r="F57" s="458" t="s">
        <v>652</v>
      </c>
      <c r="G57" s="458"/>
      <c r="H57" s="472"/>
      <c r="I57" s="472"/>
      <c r="J57" s="472"/>
      <c r="K57" s="472"/>
      <c r="L57" s="473"/>
      <c r="M57" s="473"/>
      <c r="N57" s="473"/>
      <c r="O57" s="473"/>
      <c r="P57" s="521"/>
    </row>
    <row r="58" spans="1:16" ht="20.100000000000001" customHeight="1" x14ac:dyDescent="0.3">
      <c r="A58" s="525" t="s">
        <v>648</v>
      </c>
      <c r="B58" s="582" t="s">
        <v>653</v>
      </c>
      <c r="C58" s="522" t="s">
        <v>628</v>
      </c>
      <c r="D58" s="468"/>
      <c r="E58" s="465"/>
      <c r="F58" s="474"/>
      <c r="G58" s="474"/>
      <c r="H58" s="469">
        <v>46162</v>
      </c>
      <c r="I58" s="469"/>
      <c r="J58" s="469"/>
      <c r="K58" s="469"/>
      <c r="L58" s="469"/>
      <c r="M58" s="469"/>
      <c r="N58" s="469"/>
      <c r="O58" s="469"/>
      <c r="P58" s="519"/>
    </row>
    <row r="59" spans="1:16" ht="20.100000000000001" customHeight="1" x14ac:dyDescent="0.3">
      <c r="A59" s="531"/>
      <c r="B59" s="529"/>
      <c r="C59" s="523"/>
      <c r="D59" s="462"/>
      <c r="E59" s="465"/>
      <c r="F59" s="456"/>
      <c r="G59" s="456"/>
      <c r="H59" s="463">
        <v>0.70833333333333337</v>
      </c>
      <c r="I59" s="463"/>
      <c r="J59" s="463"/>
      <c r="K59" s="463"/>
      <c r="L59" s="463"/>
      <c r="M59" s="463"/>
      <c r="N59" s="463"/>
      <c r="O59" s="463"/>
      <c r="P59" s="520"/>
    </row>
    <row r="60" spans="1:16" ht="20.100000000000001" customHeight="1" x14ac:dyDescent="0.3">
      <c r="A60" s="531"/>
      <c r="B60" s="529"/>
      <c r="C60" s="523"/>
      <c r="D60" s="476"/>
      <c r="E60" s="465"/>
      <c r="F60" s="477"/>
      <c r="G60" s="477"/>
      <c r="H60" s="478" t="s">
        <v>647</v>
      </c>
      <c r="I60" s="478"/>
      <c r="J60" s="478"/>
      <c r="K60" s="478"/>
      <c r="L60" s="479"/>
      <c r="M60" s="479"/>
      <c r="N60" s="479"/>
      <c r="O60" s="479"/>
      <c r="P60" s="521"/>
    </row>
    <row r="61" spans="1:16" ht="20.100000000000001" customHeight="1" x14ac:dyDescent="0.3">
      <c r="A61" s="525" t="s">
        <v>654</v>
      </c>
      <c r="B61" s="533" t="s">
        <v>655</v>
      </c>
      <c r="C61" s="522" t="s">
        <v>628</v>
      </c>
      <c r="D61" s="480"/>
      <c r="E61" s="452">
        <v>46078</v>
      </c>
      <c r="F61" s="474"/>
      <c r="G61" s="481"/>
      <c r="H61" s="482"/>
      <c r="I61" s="482"/>
      <c r="J61" s="482"/>
      <c r="K61" s="482"/>
      <c r="L61" s="483"/>
      <c r="M61" s="483"/>
      <c r="N61" s="483"/>
      <c r="O61" s="483"/>
      <c r="P61" s="484"/>
    </row>
    <row r="62" spans="1:16" ht="20.100000000000001" customHeight="1" x14ac:dyDescent="0.3">
      <c r="A62" s="531"/>
      <c r="B62" s="529"/>
      <c r="C62" s="523"/>
      <c r="D62" s="476"/>
      <c r="E62" s="456">
        <v>0.70833333333333337</v>
      </c>
      <c r="F62" s="456"/>
      <c r="G62" s="477"/>
      <c r="H62" s="478"/>
      <c r="I62" s="478"/>
      <c r="J62" s="478"/>
      <c r="K62" s="478"/>
      <c r="L62" s="479"/>
      <c r="M62" s="479"/>
      <c r="N62" s="479"/>
      <c r="O62" s="479"/>
      <c r="P62" s="485"/>
    </row>
    <row r="63" spans="1:16" ht="20.100000000000001" customHeight="1" x14ac:dyDescent="0.3">
      <c r="A63" s="532"/>
      <c r="B63" s="530"/>
      <c r="C63" s="523"/>
      <c r="D63" s="476"/>
      <c r="E63" s="458" t="s">
        <v>647</v>
      </c>
      <c r="F63" s="458"/>
      <c r="G63" s="477"/>
      <c r="H63" s="478"/>
      <c r="I63" s="478"/>
      <c r="J63" s="478"/>
      <c r="K63" s="478"/>
      <c r="L63" s="479"/>
      <c r="M63" s="479"/>
      <c r="N63" s="479"/>
      <c r="O63" s="479"/>
      <c r="P63" s="485"/>
    </row>
    <row r="64" spans="1:16" ht="20.100000000000001" customHeight="1" x14ac:dyDescent="0.3">
      <c r="A64" s="525" t="s">
        <v>656</v>
      </c>
      <c r="B64" s="537" t="s">
        <v>657</v>
      </c>
      <c r="C64" s="522" t="s">
        <v>628</v>
      </c>
      <c r="D64" s="451"/>
      <c r="E64" s="452"/>
      <c r="F64" s="452">
        <v>46086</v>
      </c>
      <c r="G64" s="452"/>
      <c r="H64" s="452"/>
      <c r="I64" s="452"/>
      <c r="J64" s="452"/>
      <c r="K64" s="469"/>
      <c r="L64" s="469"/>
      <c r="M64" s="469"/>
      <c r="N64" s="469"/>
      <c r="O64" s="469"/>
      <c r="P64" s="486"/>
    </row>
    <row r="65" spans="1:16" ht="20.100000000000001" customHeight="1" x14ac:dyDescent="0.3">
      <c r="A65" s="526"/>
      <c r="B65" s="538"/>
      <c r="C65" s="523"/>
      <c r="D65" s="455"/>
      <c r="E65" s="456"/>
      <c r="F65" s="456">
        <v>0.70833333333333337</v>
      </c>
      <c r="G65" s="456"/>
      <c r="H65" s="456"/>
      <c r="I65" s="456"/>
      <c r="J65" s="456"/>
      <c r="K65" s="463"/>
      <c r="L65" s="463"/>
      <c r="M65" s="463"/>
      <c r="N65" s="463"/>
      <c r="O65" s="463"/>
      <c r="P65" s="487"/>
    </row>
    <row r="66" spans="1:16" ht="20.100000000000001" customHeight="1" x14ac:dyDescent="0.3">
      <c r="A66" s="527"/>
      <c r="B66" s="539"/>
      <c r="C66" s="524"/>
      <c r="D66" s="488"/>
      <c r="E66" s="458"/>
      <c r="F66" s="458" t="s">
        <v>647</v>
      </c>
      <c r="G66" s="458"/>
      <c r="H66" s="458"/>
      <c r="I66" s="458"/>
      <c r="J66" s="458"/>
      <c r="K66" s="472"/>
      <c r="L66" s="473"/>
      <c r="M66" s="473"/>
      <c r="N66" s="473"/>
      <c r="O66" s="473"/>
      <c r="P66" s="489"/>
    </row>
    <row r="67" spans="1:16" ht="20.100000000000001" customHeight="1" x14ac:dyDescent="0.3">
      <c r="A67" s="525" t="s">
        <v>656</v>
      </c>
      <c r="B67" s="537" t="s">
        <v>658</v>
      </c>
      <c r="C67" s="522" t="s">
        <v>628</v>
      </c>
      <c r="D67" s="451"/>
      <c r="E67" s="452"/>
      <c r="F67" s="452">
        <v>46086</v>
      </c>
      <c r="G67" s="452"/>
      <c r="H67" s="452"/>
      <c r="I67" s="452"/>
      <c r="J67" s="452"/>
      <c r="K67" s="469"/>
      <c r="L67" s="469"/>
      <c r="M67" s="469"/>
      <c r="N67" s="469"/>
      <c r="O67" s="469"/>
      <c r="P67" s="486"/>
    </row>
    <row r="68" spans="1:16" ht="20.100000000000001" customHeight="1" x14ac:dyDescent="0.3">
      <c r="A68" s="526"/>
      <c r="B68" s="538"/>
      <c r="C68" s="523"/>
      <c r="D68" s="455"/>
      <c r="E68" s="456"/>
      <c r="F68" s="456">
        <v>0.70833333333333337</v>
      </c>
      <c r="G68" s="456"/>
      <c r="H68" s="456"/>
      <c r="I68" s="456"/>
      <c r="J68" s="456"/>
      <c r="K68" s="463"/>
      <c r="L68" s="463"/>
      <c r="M68" s="463"/>
      <c r="N68" s="463"/>
      <c r="O68" s="463"/>
      <c r="P68" s="487"/>
    </row>
    <row r="69" spans="1:16" ht="20.100000000000001" customHeight="1" x14ac:dyDescent="0.3">
      <c r="A69" s="527"/>
      <c r="B69" s="539"/>
      <c r="C69" s="524"/>
      <c r="D69" s="488"/>
      <c r="E69" s="458"/>
      <c r="F69" s="458" t="s">
        <v>647</v>
      </c>
      <c r="G69" s="458"/>
      <c r="H69" s="458"/>
      <c r="I69" s="458"/>
      <c r="J69" s="458"/>
      <c r="K69" s="472"/>
      <c r="L69" s="473"/>
      <c r="M69" s="473"/>
      <c r="N69" s="473"/>
      <c r="O69" s="473"/>
      <c r="P69" s="489"/>
    </row>
    <row r="70" spans="1:16" ht="20.100000000000001" customHeight="1" x14ac:dyDescent="0.3">
      <c r="A70" s="525" t="s">
        <v>656</v>
      </c>
      <c r="B70" s="537" t="s">
        <v>659</v>
      </c>
      <c r="C70" s="522" t="s">
        <v>628</v>
      </c>
      <c r="D70" s="451"/>
      <c r="E70" s="452"/>
      <c r="F70" s="452">
        <v>46086</v>
      </c>
      <c r="G70" s="452"/>
      <c r="H70" s="452"/>
      <c r="I70" s="452"/>
      <c r="J70" s="452"/>
      <c r="K70" s="469"/>
      <c r="L70" s="469"/>
      <c r="M70" s="469"/>
      <c r="N70" s="469"/>
      <c r="O70" s="469"/>
      <c r="P70" s="486"/>
    </row>
    <row r="71" spans="1:16" ht="20.100000000000001" customHeight="1" x14ac:dyDescent="0.3">
      <c r="A71" s="526"/>
      <c r="B71" s="538"/>
      <c r="C71" s="523"/>
      <c r="D71" s="455"/>
      <c r="E71" s="456"/>
      <c r="F71" s="456">
        <v>0.70833333333333337</v>
      </c>
      <c r="G71" s="456"/>
      <c r="H71" s="456"/>
      <c r="I71" s="456"/>
      <c r="J71" s="456"/>
      <c r="K71" s="463"/>
      <c r="L71" s="463"/>
      <c r="M71" s="463"/>
      <c r="N71" s="463"/>
      <c r="O71" s="463"/>
      <c r="P71" s="487"/>
    </row>
    <row r="72" spans="1:16" ht="20.100000000000001" customHeight="1" x14ac:dyDescent="0.3">
      <c r="A72" s="527"/>
      <c r="B72" s="539"/>
      <c r="C72" s="524"/>
      <c r="D72" s="488"/>
      <c r="E72" s="458"/>
      <c r="F72" s="458" t="s">
        <v>647</v>
      </c>
      <c r="G72" s="458"/>
      <c r="H72" s="458"/>
      <c r="I72" s="458"/>
      <c r="J72" s="458"/>
      <c r="K72" s="472"/>
      <c r="L72" s="473"/>
      <c r="M72" s="473"/>
      <c r="N72" s="473"/>
      <c r="O72" s="473"/>
      <c r="P72" s="489"/>
    </row>
    <row r="73" spans="1:16" ht="20.100000000000001" customHeight="1" x14ac:dyDescent="0.3">
      <c r="A73" s="534" t="s">
        <v>660</v>
      </c>
      <c r="B73" s="537" t="s">
        <v>661</v>
      </c>
      <c r="C73" s="522" t="s">
        <v>628</v>
      </c>
      <c r="D73" s="451"/>
      <c r="E73" s="452"/>
      <c r="F73" s="474"/>
      <c r="G73" s="452">
        <v>46119</v>
      </c>
      <c r="H73" s="452"/>
      <c r="I73" s="452"/>
      <c r="J73" s="452"/>
      <c r="K73" s="469"/>
      <c r="L73" s="469"/>
      <c r="M73" s="469"/>
      <c r="N73" s="469"/>
      <c r="O73" s="469"/>
      <c r="P73" s="486"/>
    </row>
    <row r="74" spans="1:16" ht="20.100000000000001" customHeight="1" x14ac:dyDescent="0.3">
      <c r="A74" s="535"/>
      <c r="B74" s="538"/>
      <c r="C74" s="523"/>
      <c r="D74" s="455"/>
      <c r="E74" s="456"/>
      <c r="F74" s="456"/>
      <c r="G74" s="456">
        <v>0.70833333333333337</v>
      </c>
      <c r="H74" s="456"/>
      <c r="I74" s="456"/>
      <c r="J74" s="456"/>
      <c r="K74" s="463"/>
      <c r="L74" s="463"/>
      <c r="M74" s="463"/>
      <c r="N74" s="463"/>
      <c r="O74" s="463"/>
      <c r="P74" s="487"/>
    </row>
    <row r="75" spans="1:16" ht="20.100000000000001" customHeight="1" x14ac:dyDescent="0.3">
      <c r="A75" s="536"/>
      <c r="B75" s="539"/>
      <c r="C75" s="524"/>
      <c r="D75" s="488"/>
      <c r="E75" s="464"/>
      <c r="F75" s="458"/>
      <c r="G75" s="458" t="s">
        <v>647</v>
      </c>
      <c r="H75" s="458"/>
      <c r="I75" s="458"/>
      <c r="J75" s="458"/>
      <c r="K75" s="472"/>
      <c r="L75" s="473"/>
      <c r="M75" s="473"/>
      <c r="N75" s="473"/>
      <c r="O75" s="473"/>
      <c r="P75" s="489"/>
    </row>
    <row r="76" spans="1:16" ht="20.100000000000001" customHeight="1" x14ac:dyDescent="0.3">
      <c r="A76" s="534" t="s">
        <v>660</v>
      </c>
      <c r="B76" s="537" t="s">
        <v>662</v>
      </c>
      <c r="C76" s="522" t="s">
        <v>628</v>
      </c>
      <c r="D76" s="451"/>
      <c r="E76" s="452"/>
      <c r="F76" s="452"/>
      <c r="G76" s="452">
        <v>46119</v>
      </c>
      <c r="H76" s="452"/>
      <c r="I76" s="452"/>
      <c r="J76" s="452"/>
      <c r="K76" s="469"/>
      <c r="L76" s="469"/>
      <c r="M76" s="469"/>
      <c r="N76" s="469"/>
      <c r="O76" s="469"/>
      <c r="P76" s="486"/>
    </row>
    <row r="77" spans="1:16" ht="20.100000000000001" customHeight="1" x14ac:dyDescent="0.3">
      <c r="A77" s="535"/>
      <c r="B77" s="538"/>
      <c r="C77" s="523"/>
      <c r="D77" s="455"/>
      <c r="E77" s="456"/>
      <c r="F77" s="456"/>
      <c r="G77" s="456">
        <v>0.70833333333333337</v>
      </c>
      <c r="H77" s="456"/>
      <c r="I77" s="456"/>
      <c r="J77" s="456"/>
      <c r="K77" s="463"/>
      <c r="L77" s="463"/>
      <c r="M77" s="463"/>
      <c r="N77" s="463"/>
      <c r="O77" s="463"/>
      <c r="P77" s="487"/>
    </row>
    <row r="78" spans="1:16" ht="20.100000000000001" customHeight="1" x14ac:dyDescent="0.3">
      <c r="A78" s="536"/>
      <c r="B78" s="539"/>
      <c r="C78" s="524"/>
      <c r="D78" s="488"/>
      <c r="E78" s="464"/>
      <c r="F78" s="458"/>
      <c r="G78" s="458" t="s">
        <v>647</v>
      </c>
      <c r="H78" s="458"/>
      <c r="I78" s="458"/>
      <c r="J78" s="458"/>
      <c r="K78" s="472"/>
      <c r="L78" s="473"/>
      <c r="M78" s="473"/>
      <c r="N78" s="473"/>
      <c r="O78" s="473"/>
      <c r="P78" s="489"/>
    </row>
    <row r="79" spans="1:16" ht="20.100000000000001" customHeight="1" x14ac:dyDescent="0.3">
      <c r="A79" s="534" t="s">
        <v>660</v>
      </c>
      <c r="B79" s="537" t="s">
        <v>663</v>
      </c>
      <c r="C79" s="522" t="s">
        <v>628</v>
      </c>
      <c r="D79" s="451"/>
      <c r="E79" s="452"/>
      <c r="F79" s="474"/>
      <c r="G79" s="452">
        <v>46119</v>
      </c>
      <c r="H79" s="452"/>
      <c r="I79" s="452"/>
      <c r="J79" s="452"/>
      <c r="K79" s="469"/>
      <c r="L79" s="469"/>
      <c r="M79" s="469"/>
      <c r="N79" s="469"/>
      <c r="O79" s="469"/>
      <c r="P79" s="486"/>
    </row>
    <row r="80" spans="1:16" ht="20.100000000000001" customHeight="1" x14ac:dyDescent="0.3">
      <c r="A80" s="535"/>
      <c r="B80" s="538"/>
      <c r="C80" s="523"/>
      <c r="D80" s="455"/>
      <c r="E80" s="456"/>
      <c r="F80" s="456"/>
      <c r="G80" s="456">
        <v>0.70833333333333337</v>
      </c>
      <c r="H80" s="456"/>
      <c r="I80" s="456"/>
      <c r="J80" s="456"/>
      <c r="K80" s="463"/>
      <c r="L80" s="463"/>
      <c r="M80" s="463"/>
      <c r="N80" s="463"/>
      <c r="O80" s="463"/>
      <c r="P80" s="487"/>
    </row>
    <row r="81" spans="1:16" ht="20.100000000000001" customHeight="1" x14ac:dyDescent="0.3">
      <c r="A81" s="536"/>
      <c r="B81" s="539"/>
      <c r="C81" s="524"/>
      <c r="D81" s="488"/>
      <c r="E81" s="464"/>
      <c r="F81" s="458"/>
      <c r="G81" s="458" t="s">
        <v>647</v>
      </c>
      <c r="H81" s="458"/>
      <c r="I81" s="458"/>
      <c r="J81" s="458"/>
      <c r="K81" s="472"/>
      <c r="L81" s="473"/>
      <c r="M81" s="473"/>
      <c r="N81" s="473"/>
      <c r="O81" s="473"/>
      <c r="P81" s="489"/>
    </row>
    <row r="82" spans="1:16" ht="20.100000000000001" customHeight="1" x14ac:dyDescent="0.3">
      <c r="A82" s="534" t="s">
        <v>660</v>
      </c>
      <c r="B82" s="537" t="s">
        <v>664</v>
      </c>
      <c r="C82" s="522" t="s">
        <v>628</v>
      </c>
      <c r="D82" s="451"/>
      <c r="E82" s="452"/>
      <c r="F82" s="452"/>
      <c r="G82" s="452">
        <v>46119</v>
      </c>
      <c r="H82" s="452"/>
      <c r="I82" s="452"/>
      <c r="J82" s="452"/>
      <c r="K82" s="469"/>
      <c r="L82" s="469"/>
      <c r="M82" s="469"/>
      <c r="N82" s="469"/>
      <c r="O82" s="469"/>
      <c r="P82" s="486"/>
    </row>
    <row r="83" spans="1:16" ht="20.100000000000001" customHeight="1" x14ac:dyDescent="0.3">
      <c r="A83" s="535"/>
      <c r="B83" s="538"/>
      <c r="C83" s="523"/>
      <c r="D83" s="455"/>
      <c r="E83" s="456"/>
      <c r="F83" s="456"/>
      <c r="G83" s="456">
        <v>0.70833333333333337</v>
      </c>
      <c r="H83" s="456"/>
      <c r="I83" s="456"/>
      <c r="J83" s="456"/>
      <c r="K83" s="463"/>
      <c r="L83" s="463"/>
      <c r="M83" s="463"/>
      <c r="N83" s="463"/>
      <c r="O83" s="463"/>
      <c r="P83" s="487"/>
    </row>
    <row r="84" spans="1:16" ht="20.100000000000001" customHeight="1" x14ac:dyDescent="0.3">
      <c r="A84" s="536"/>
      <c r="B84" s="539"/>
      <c r="C84" s="524"/>
      <c r="D84" s="488"/>
      <c r="E84" s="464"/>
      <c r="F84" s="458"/>
      <c r="G84" s="458" t="s">
        <v>647</v>
      </c>
      <c r="H84" s="458"/>
      <c r="I84" s="458"/>
      <c r="J84" s="458"/>
      <c r="K84" s="472"/>
      <c r="L84" s="473"/>
      <c r="M84" s="473"/>
      <c r="N84" s="473"/>
      <c r="O84" s="473"/>
      <c r="P84" s="489"/>
    </row>
    <row r="85" spans="1:16" ht="20.100000000000001" customHeight="1" x14ac:dyDescent="0.3">
      <c r="A85" s="525" t="s">
        <v>665</v>
      </c>
      <c r="B85" s="583" t="s">
        <v>666</v>
      </c>
      <c r="C85" s="522" t="s">
        <v>628</v>
      </c>
      <c r="D85" s="451"/>
      <c r="E85" s="452"/>
      <c r="F85" s="452"/>
      <c r="G85" s="452"/>
      <c r="H85" s="452">
        <v>46147</v>
      </c>
      <c r="I85" s="452"/>
      <c r="J85" s="452"/>
      <c r="K85" s="469"/>
      <c r="L85" s="469"/>
      <c r="M85" s="469"/>
      <c r="N85" s="469"/>
      <c r="O85" s="469"/>
      <c r="P85" s="486"/>
    </row>
    <row r="86" spans="1:16" ht="20.100000000000001" customHeight="1" x14ac:dyDescent="0.3">
      <c r="A86" s="526"/>
      <c r="B86" s="584"/>
      <c r="C86" s="523"/>
      <c r="D86" s="455"/>
      <c r="E86" s="456"/>
      <c r="F86" s="456"/>
      <c r="G86" s="456"/>
      <c r="H86" s="456">
        <v>0.70833333333333337</v>
      </c>
      <c r="I86" s="456"/>
      <c r="J86" s="456"/>
      <c r="K86" s="463"/>
      <c r="L86" s="463"/>
      <c r="M86" s="463"/>
      <c r="N86" s="463"/>
      <c r="O86" s="463"/>
      <c r="P86" s="487"/>
    </row>
    <row r="87" spans="1:16" ht="20.100000000000001" customHeight="1" x14ac:dyDescent="0.3">
      <c r="A87" s="527"/>
      <c r="B87" s="585"/>
      <c r="C87" s="524"/>
      <c r="D87" s="488"/>
      <c r="E87" s="464"/>
      <c r="F87" s="458"/>
      <c r="G87" s="464"/>
      <c r="H87" s="458" t="s">
        <v>8</v>
      </c>
      <c r="I87" s="458"/>
      <c r="J87" s="458"/>
      <c r="K87" s="472"/>
      <c r="L87" s="472"/>
      <c r="M87" s="472"/>
      <c r="N87" s="473"/>
      <c r="O87" s="473"/>
      <c r="P87" s="489"/>
    </row>
    <row r="88" spans="1:16" ht="20.100000000000001" customHeight="1" x14ac:dyDescent="0.3">
      <c r="A88" s="525" t="s">
        <v>665</v>
      </c>
      <c r="B88" s="583" t="s">
        <v>667</v>
      </c>
      <c r="C88" s="522" t="s">
        <v>628</v>
      </c>
      <c r="D88" s="451"/>
      <c r="E88" s="452"/>
      <c r="F88" s="452"/>
      <c r="G88" s="452"/>
      <c r="H88" s="452">
        <v>46147</v>
      </c>
      <c r="I88" s="452"/>
      <c r="J88" s="452"/>
      <c r="K88" s="469"/>
      <c r="L88" s="469"/>
      <c r="M88" s="469"/>
      <c r="N88" s="469"/>
      <c r="O88" s="469"/>
      <c r="P88" s="486"/>
    </row>
    <row r="89" spans="1:16" ht="20.100000000000001" customHeight="1" x14ac:dyDescent="0.3">
      <c r="A89" s="526"/>
      <c r="B89" s="584"/>
      <c r="C89" s="523"/>
      <c r="D89" s="455"/>
      <c r="E89" s="456"/>
      <c r="F89" s="456"/>
      <c r="G89" s="456"/>
      <c r="H89" s="456">
        <v>0.70833333333333337</v>
      </c>
      <c r="I89" s="456"/>
      <c r="J89" s="456"/>
      <c r="K89" s="463"/>
      <c r="L89" s="463"/>
      <c r="M89" s="463"/>
      <c r="N89" s="463"/>
      <c r="O89" s="463"/>
      <c r="P89" s="487"/>
    </row>
    <row r="90" spans="1:16" ht="20.100000000000001" customHeight="1" x14ac:dyDescent="0.3">
      <c r="A90" s="527"/>
      <c r="B90" s="585"/>
      <c r="C90" s="524"/>
      <c r="D90" s="488"/>
      <c r="E90" s="464"/>
      <c r="F90" s="458"/>
      <c r="G90" s="464"/>
      <c r="H90" s="464" t="s">
        <v>8</v>
      </c>
      <c r="I90" s="464"/>
      <c r="J90" s="464"/>
      <c r="K90" s="473"/>
      <c r="L90" s="473"/>
      <c r="M90" s="473"/>
      <c r="N90" s="473"/>
      <c r="O90" s="473"/>
      <c r="P90" s="489"/>
    </row>
    <row r="91" spans="1:16" ht="20.100000000000001" customHeight="1" x14ac:dyDescent="0.3">
      <c r="A91" s="525" t="s">
        <v>665</v>
      </c>
      <c r="B91" s="583" t="s">
        <v>668</v>
      </c>
      <c r="C91" s="522" t="s">
        <v>628</v>
      </c>
      <c r="D91" s="451"/>
      <c r="E91" s="452"/>
      <c r="F91" s="452"/>
      <c r="G91" s="452"/>
      <c r="H91" s="452">
        <v>46147</v>
      </c>
      <c r="I91" s="452"/>
      <c r="J91" s="452"/>
      <c r="K91" s="469"/>
      <c r="L91" s="469"/>
      <c r="M91" s="469"/>
      <c r="N91" s="469"/>
      <c r="O91" s="469"/>
      <c r="P91" s="486"/>
    </row>
    <row r="92" spans="1:16" ht="20.100000000000001" customHeight="1" x14ac:dyDescent="0.3">
      <c r="A92" s="526"/>
      <c r="B92" s="584"/>
      <c r="C92" s="523"/>
      <c r="D92" s="455"/>
      <c r="E92" s="456"/>
      <c r="F92" s="456"/>
      <c r="G92" s="456"/>
      <c r="H92" s="456">
        <v>0.70833333333333337</v>
      </c>
      <c r="I92" s="456"/>
      <c r="J92" s="456"/>
      <c r="K92" s="463"/>
      <c r="L92" s="463"/>
      <c r="M92" s="463"/>
      <c r="N92" s="463"/>
      <c r="O92" s="463"/>
      <c r="P92" s="487"/>
    </row>
    <row r="93" spans="1:16" ht="20.100000000000001" customHeight="1" x14ac:dyDescent="0.3">
      <c r="A93" s="527"/>
      <c r="B93" s="585"/>
      <c r="C93" s="524"/>
      <c r="D93" s="488"/>
      <c r="E93" s="464"/>
      <c r="F93" s="458"/>
      <c r="G93" s="464"/>
      <c r="H93" s="464" t="s">
        <v>8</v>
      </c>
      <c r="I93" s="464"/>
      <c r="J93" s="464"/>
      <c r="K93" s="473"/>
      <c r="L93" s="473"/>
      <c r="M93" s="473"/>
      <c r="N93" s="473"/>
      <c r="O93" s="473"/>
      <c r="P93" s="489"/>
    </row>
    <row r="94" spans="1:16" ht="20.100000000000001" customHeight="1" x14ac:dyDescent="0.3">
      <c r="A94" s="525" t="s">
        <v>665</v>
      </c>
      <c r="B94" s="583" t="s">
        <v>669</v>
      </c>
      <c r="C94" s="522" t="s">
        <v>628</v>
      </c>
      <c r="D94" s="451"/>
      <c r="E94" s="452"/>
      <c r="F94" s="452"/>
      <c r="G94" s="452"/>
      <c r="H94" s="452">
        <v>46147</v>
      </c>
      <c r="I94" s="452"/>
      <c r="J94" s="452"/>
      <c r="K94" s="469"/>
      <c r="L94" s="469"/>
      <c r="M94" s="469"/>
      <c r="N94" s="469"/>
      <c r="O94" s="469"/>
      <c r="P94" s="486"/>
    </row>
    <row r="95" spans="1:16" ht="20.100000000000001" customHeight="1" x14ac:dyDescent="0.3">
      <c r="A95" s="526"/>
      <c r="B95" s="584"/>
      <c r="C95" s="523"/>
      <c r="D95" s="455"/>
      <c r="E95" s="456"/>
      <c r="F95" s="456"/>
      <c r="G95" s="456"/>
      <c r="H95" s="456">
        <v>0.70833333333333337</v>
      </c>
      <c r="I95" s="456"/>
      <c r="J95" s="456"/>
      <c r="K95" s="463"/>
      <c r="L95" s="463"/>
      <c r="M95" s="463"/>
      <c r="N95" s="463"/>
      <c r="O95" s="463"/>
      <c r="P95" s="487"/>
    </row>
    <row r="96" spans="1:16" ht="20.100000000000001" customHeight="1" x14ac:dyDescent="0.3">
      <c r="A96" s="527"/>
      <c r="B96" s="585"/>
      <c r="C96" s="524"/>
      <c r="D96" s="488"/>
      <c r="E96" s="464"/>
      <c r="F96" s="458"/>
      <c r="G96" s="464"/>
      <c r="H96" s="464" t="s">
        <v>8</v>
      </c>
      <c r="I96" s="464"/>
      <c r="J96" s="464"/>
      <c r="K96" s="473"/>
      <c r="L96" s="473"/>
      <c r="M96" s="473"/>
      <c r="N96" s="473"/>
      <c r="O96" s="473"/>
      <c r="P96" s="489"/>
    </row>
    <row r="97" spans="1:16" ht="20.100000000000001" customHeight="1" x14ac:dyDescent="0.3">
      <c r="A97" s="525" t="s">
        <v>665</v>
      </c>
      <c r="B97" s="583" t="s">
        <v>670</v>
      </c>
      <c r="C97" s="522" t="s">
        <v>628</v>
      </c>
      <c r="D97" s="451"/>
      <c r="E97" s="452"/>
      <c r="F97" s="452"/>
      <c r="G97" s="452"/>
      <c r="H97" s="452">
        <v>46147</v>
      </c>
      <c r="I97" s="452"/>
      <c r="J97" s="452"/>
      <c r="K97" s="469"/>
      <c r="L97" s="469"/>
      <c r="M97" s="469"/>
      <c r="N97" s="469"/>
      <c r="O97" s="469"/>
      <c r="P97" s="486"/>
    </row>
    <row r="98" spans="1:16" ht="20.100000000000001" customHeight="1" x14ac:dyDescent="0.3">
      <c r="A98" s="526"/>
      <c r="B98" s="584"/>
      <c r="C98" s="523"/>
      <c r="D98" s="455"/>
      <c r="E98" s="456"/>
      <c r="F98" s="456"/>
      <c r="G98" s="456"/>
      <c r="H98" s="456">
        <v>0.70833333333333337</v>
      </c>
      <c r="I98" s="456"/>
      <c r="J98" s="456"/>
      <c r="K98" s="463"/>
      <c r="L98" s="463"/>
      <c r="M98" s="463"/>
      <c r="N98" s="463"/>
      <c r="O98" s="463"/>
      <c r="P98" s="487"/>
    </row>
    <row r="99" spans="1:16" ht="20.100000000000001" customHeight="1" x14ac:dyDescent="0.3">
      <c r="A99" s="527"/>
      <c r="B99" s="585"/>
      <c r="C99" s="524"/>
      <c r="D99" s="488"/>
      <c r="E99" s="464"/>
      <c r="F99" s="464"/>
      <c r="G99" s="464"/>
      <c r="H99" s="458" t="s">
        <v>8</v>
      </c>
      <c r="I99" s="464"/>
      <c r="J99" s="464"/>
      <c r="K99" s="473"/>
      <c r="L99" s="473"/>
      <c r="M99" s="473"/>
      <c r="N99" s="473"/>
      <c r="O99" s="473"/>
      <c r="P99" s="489"/>
    </row>
    <row r="100" spans="1:16" ht="20.100000000000001" customHeight="1" x14ac:dyDescent="0.3">
      <c r="A100" s="525" t="s">
        <v>665</v>
      </c>
      <c r="B100" s="583" t="s">
        <v>671</v>
      </c>
      <c r="C100" s="522" t="s">
        <v>628</v>
      </c>
      <c r="D100" s="476"/>
      <c r="E100" s="490"/>
      <c r="F100" s="452">
        <v>46106</v>
      </c>
      <c r="G100" s="479"/>
      <c r="H100" s="491"/>
      <c r="I100" s="479"/>
      <c r="J100" s="479"/>
      <c r="K100" s="490"/>
      <c r="L100" s="479"/>
      <c r="M100" s="479"/>
      <c r="N100" s="490"/>
      <c r="O100" s="479"/>
      <c r="P100" s="492"/>
    </row>
    <row r="101" spans="1:16" ht="20.100000000000001" customHeight="1" x14ac:dyDescent="0.3">
      <c r="A101" s="526"/>
      <c r="B101" s="591"/>
      <c r="C101" s="523"/>
      <c r="D101" s="476"/>
      <c r="E101" s="490"/>
      <c r="F101" s="456">
        <v>0.70833333333333337</v>
      </c>
      <c r="G101" s="479"/>
      <c r="H101" s="491"/>
      <c r="I101" s="479"/>
      <c r="J101" s="479"/>
      <c r="K101" s="490"/>
      <c r="L101" s="479"/>
      <c r="M101" s="479"/>
      <c r="N101" s="490"/>
      <c r="O101" s="479"/>
      <c r="P101" s="492"/>
    </row>
    <row r="102" spans="1:16" ht="20.100000000000001" customHeight="1" x14ac:dyDescent="0.3">
      <c r="A102" s="527"/>
      <c r="B102" s="592"/>
      <c r="C102" s="524"/>
      <c r="D102" s="476"/>
      <c r="E102" s="490"/>
      <c r="F102" s="458" t="s">
        <v>647</v>
      </c>
      <c r="G102" s="479"/>
      <c r="H102" s="491"/>
      <c r="I102" s="479"/>
      <c r="J102" s="479"/>
      <c r="K102" s="490"/>
      <c r="L102" s="479"/>
      <c r="M102" s="479"/>
      <c r="N102" s="490"/>
      <c r="O102" s="479"/>
      <c r="P102" s="492"/>
    </row>
    <row r="103" spans="1:16" ht="20.100000000000001" customHeight="1" x14ac:dyDescent="0.3">
      <c r="A103" s="534" t="s">
        <v>672</v>
      </c>
      <c r="B103" s="540" t="s">
        <v>673</v>
      </c>
      <c r="C103" s="522" t="s">
        <v>628</v>
      </c>
      <c r="D103" s="468"/>
      <c r="E103" s="452">
        <v>46078</v>
      </c>
      <c r="F103" s="452"/>
      <c r="G103" s="469"/>
      <c r="H103" s="493"/>
      <c r="I103" s="469"/>
      <c r="J103" s="469"/>
      <c r="K103" s="493"/>
      <c r="L103" s="469"/>
      <c r="M103" s="469"/>
      <c r="N103" s="493"/>
      <c r="O103" s="469"/>
      <c r="P103" s="486"/>
    </row>
    <row r="104" spans="1:16" ht="20.100000000000001" customHeight="1" x14ac:dyDescent="0.3">
      <c r="A104" s="586"/>
      <c r="B104" s="541"/>
      <c r="C104" s="523"/>
      <c r="D104" s="462"/>
      <c r="E104" s="456">
        <v>0.70833333333333337</v>
      </c>
      <c r="F104" s="456"/>
      <c r="G104" s="463"/>
      <c r="H104" s="465"/>
      <c r="I104" s="463"/>
      <c r="J104" s="463"/>
      <c r="K104" s="465"/>
      <c r="L104" s="463"/>
      <c r="M104" s="463"/>
      <c r="N104" s="465"/>
      <c r="O104" s="463"/>
      <c r="P104" s="487"/>
    </row>
    <row r="105" spans="1:16" ht="20.100000000000001" customHeight="1" x14ac:dyDescent="0.3">
      <c r="A105" s="587"/>
      <c r="B105" s="542"/>
      <c r="C105" s="524"/>
      <c r="D105" s="494"/>
      <c r="E105" s="458" t="s">
        <v>647</v>
      </c>
      <c r="F105" s="458"/>
      <c r="G105" s="472"/>
      <c r="H105" s="466"/>
      <c r="I105" s="472"/>
      <c r="J105" s="472"/>
      <c r="K105" s="466"/>
      <c r="L105" s="472"/>
      <c r="M105" s="472"/>
      <c r="N105" s="466"/>
      <c r="O105" s="473"/>
      <c r="P105" s="489"/>
    </row>
    <row r="106" spans="1:16" ht="20.100000000000001" customHeight="1" x14ac:dyDescent="0.3">
      <c r="A106" s="534" t="s">
        <v>674</v>
      </c>
      <c r="B106" s="540" t="s">
        <v>463</v>
      </c>
      <c r="C106" s="522" t="s">
        <v>628</v>
      </c>
      <c r="D106" s="495"/>
      <c r="E106" s="469">
        <v>46076</v>
      </c>
      <c r="F106" s="465"/>
      <c r="G106" s="496"/>
      <c r="H106" s="465"/>
      <c r="I106" s="496"/>
      <c r="J106" s="496"/>
      <c r="K106" s="465"/>
      <c r="L106" s="496"/>
      <c r="M106" s="496"/>
      <c r="N106" s="465"/>
      <c r="O106" s="496"/>
      <c r="P106" s="486"/>
    </row>
    <row r="107" spans="1:16" ht="20.100000000000001" customHeight="1" x14ac:dyDescent="0.3">
      <c r="A107" s="586"/>
      <c r="B107" s="541"/>
      <c r="C107" s="523"/>
      <c r="D107" s="462"/>
      <c r="E107" s="463">
        <v>0.70833333333333337</v>
      </c>
      <c r="F107" s="465"/>
      <c r="G107" s="463"/>
      <c r="H107" s="465"/>
      <c r="I107" s="463"/>
      <c r="J107" s="463"/>
      <c r="K107" s="465"/>
      <c r="L107" s="463"/>
      <c r="M107" s="463"/>
      <c r="N107" s="465"/>
      <c r="O107" s="463"/>
      <c r="P107" s="487"/>
    </row>
    <row r="108" spans="1:16" ht="45" x14ac:dyDescent="0.3">
      <c r="A108" s="587"/>
      <c r="B108" s="542"/>
      <c r="C108" s="524"/>
      <c r="D108" s="494"/>
      <c r="E108" s="471" t="s">
        <v>464</v>
      </c>
      <c r="F108" s="465"/>
      <c r="G108" s="472"/>
      <c r="H108" s="466"/>
      <c r="I108" s="472"/>
      <c r="J108" s="472"/>
      <c r="K108" s="466"/>
      <c r="L108" s="472"/>
      <c r="M108" s="472"/>
      <c r="N108" s="466"/>
      <c r="O108" s="473"/>
      <c r="P108" s="489"/>
    </row>
    <row r="109" spans="1:16" ht="20.100000000000001" customHeight="1" x14ac:dyDescent="0.3">
      <c r="A109" s="534" t="s">
        <v>674</v>
      </c>
      <c r="B109" s="540" t="s">
        <v>515</v>
      </c>
      <c r="C109" s="522" t="s">
        <v>628</v>
      </c>
      <c r="D109" s="495"/>
      <c r="E109" s="469">
        <v>46076</v>
      </c>
      <c r="F109" s="469"/>
      <c r="G109" s="496"/>
      <c r="H109" s="465"/>
      <c r="I109" s="496"/>
      <c r="J109" s="496"/>
      <c r="K109" s="465"/>
      <c r="L109" s="496"/>
      <c r="M109" s="496"/>
      <c r="N109" s="465"/>
      <c r="O109" s="496"/>
      <c r="P109" s="486"/>
    </row>
    <row r="110" spans="1:16" ht="20.100000000000001" customHeight="1" x14ac:dyDescent="0.3">
      <c r="A110" s="586"/>
      <c r="B110" s="541"/>
      <c r="C110" s="523"/>
      <c r="D110" s="462"/>
      <c r="E110" s="463">
        <v>0.70833333333333337</v>
      </c>
      <c r="F110" s="463"/>
      <c r="G110" s="463"/>
      <c r="H110" s="465"/>
      <c r="I110" s="463"/>
      <c r="J110" s="463"/>
      <c r="K110" s="465"/>
      <c r="L110" s="463"/>
      <c r="M110" s="463"/>
      <c r="N110" s="465"/>
      <c r="O110" s="463"/>
      <c r="P110" s="487"/>
    </row>
    <row r="111" spans="1:16" ht="45" x14ac:dyDescent="0.3">
      <c r="A111" s="587"/>
      <c r="B111" s="542"/>
      <c r="C111" s="524"/>
      <c r="D111" s="494"/>
      <c r="E111" s="471" t="s">
        <v>518</v>
      </c>
      <c r="F111" s="472"/>
      <c r="G111" s="472"/>
      <c r="H111" s="466"/>
      <c r="I111" s="472"/>
      <c r="J111" s="472"/>
      <c r="K111" s="466"/>
      <c r="L111" s="472"/>
      <c r="M111" s="472"/>
      <c r="N111" s="466"/>
      <c r="O111" s="473"/>
      <c r="P111" s="489"/>
    </row>
    <row r="112" spans="1:16" ht="20.100000000000001" customHeight="1" x14ac:dyDescent="0.3">
      <c r="A112" s="534" t="s">
        <v>674</v>
      </c>
      <c r="B112" s="540" t="s">
        <v>516</v>
      </c>
      <c r="C112" s="522" t="s">
        <v>628</v>
      </c>
      <c r="D112" s="495"/>
      <c r="E112" s="469">
        <v>46076</v>
      </c>
      <c r="F112" s="469"/>
      <c r="G112" s="496"/>
      <c r="H112" s="465"/>
      <c r="I112" s="496"/>
      <c r="J112" s="496"/>
      <c r="K112" s="465"/>
      <c r="L112" s="496"/>
      <c r="M112" s="496"/>
      <c r="N112" s="465"/>
      <c r="O112" s="496"/>
      <c r="P112" s="486"/>
    </row>
    <row r="113" spans="1:16" ht="20.100000000000001" customHeight="1" x14ac:dyDescent="0.3">
      <c r="A113" s="586"/>
      <c r="B113" s="541"/>
      <c r="C113" s="523"/>
      <c r="D113" s="462"/>
      <c r="E113" s="463">
        <v>0.70833333333333337</v>
      </c>
      <c r="F113" s="463"/>
      <c r="G113" s="463"/>
      <c r="H113" s="465"/>
      <c r="I113" s="463"/>
      <c r="J113" s="463"/>
      <c r="K113" s="465"/>
      <c r="L113" s="463"/>
      <c r="M113" s="463"/>
      <c r="N113" s="465"/>
      <c r="O113" s="463"/>
      <c r="P113" s="487"/>
    </row>
    <row r="114" spans="1:16" ht="45" x14ac:dyDescent="0.3">
      <c r="A114" s="587"/>
      <c r="B114" s="541"/>
      <c r="C114" s="524"/>
      <c r="D114" s="497"/>
      <c r="E114" s="471" t="s">
        <v>519</v>
      </c>
      <c r="F114" s="478"/>
      <c r="G114" s="478"/>
      <c r="H114" s="465"/>
      <c r="I114" s="478"/>
      <c r="J114" s="478"/>
      <c r="K114" s="465"/>
      <c r="L114" s="478"/>
      <c r="M114" s="478"/>
      <c r="N114" s="465"/>
      <c r="O114" s="479"/>
      <c r="P114" s="492"/>
    </row>
    <row r="115" spans="1:16" ht="23.4" customHeight="1" x14ac:dyDescent="0.3">
      <c r="A115" s="593" t="s">
        <v>675</v>
      </c>
      <c r="B115" s="574" t="s">
        <v>517</v>
      </c>
      <c r="C115" s="522" t="s">
        <v>628</v>
      </c>
      <c r="D115" s="462"/>
      <c r="E115" s="496">
        <v>46076</v>
      </c>
      <c r="F115" s="496"/>
      <c r="G115" s="463"/>
      <c r="H115" s="463"/>
      <c r="I115" s="463"/>
      <c r="J115" s="463"/>
      <c r="K115" s="463"/>
      <c r="L115" s="463"/>
      <c r="M115" s="463"/>
      <c r="N115" s="463"/>
      <c r="O115" s="463"/>
      <c r="P115" s="594"/>
    </row>
    <row r="116" spans="1:16" ht="13.95" customHeight="1" x14ac:dyDescent="0.3">
      <c r="A116" s="586"/>
      <c r="B116" s="541"/>
      <c r="C116" s="523"/>
      <c r="D116" s="497"/>
      <c r="E116" s="463">
        <v>0.70833333333333337</v>
      </c>
      <c r="F116" s="463"/>
      <c r="G116" s="478"/>
      <c r="H116" s="478"/>
      <c r="I116" s="478"/>
      <c r="J116" s="478"/>
      <c r="K116" s="478"/>
      <c r="L116" s="478"/>
      <c r="M116" s="478"/>
      <c r="N116" s="478"/>
      <c r="O116" s="478"/>
      <c r="P116" s="594"/>
    </row>
    <row r="117" spans="1:16" ht="75" x14ac:dyDescent="0.3">
      <c r="A117" s="587"/>
      <c r="B117" s="542"/>
      <c r="C117" s="524"/>
      <c r="D117" s="498"/>
      <c r="E117" s="471" t="s">
        <v>520</v>
      </c>
      <c r="F117" s="472"/>
      <c r="G117" s="475"/>
      <c r="H117" s="475"/>
      <c r="I117" s="475"/>
      <c r="J117" s="475"/>
      <c r="K117" s="475"/>
      <c r="L117" s="475"/>
      <c r="M117" s="475"/>
      <c r="N117" s="475"/>
      <c r="O117" s="475"/>
      <c r="P117" s="595"/>
    </row>
    <row r="118" spans="1:16" ht="20.100000000000001" customHeight="1" x14ac:dyDescent="0.3">
      <c r="A118" s="534" t="s">
        <v>676</v>
      </c>
      <c r="B118" s="588" t="s">
        <v>677</v>
      </c>
      <c r="C118" s="522" t="s">
        <v>628</v>
      </c>
      <c r="D118" s="495"/>
      <c r="E118" s="465"/>
      <c r="F118" s="496"/>
      <c r="G118" s="467">
        <v>46132</v>
      </c>
      <c r="H118" s="465"/>
      <c r="I118" s="496"/>
      <c r="J118" s="496"/>
      <c r="K118" s="465"/>
      <c r="L118" s="496"/>
      <c r="M118" s="496"/>
      <c r="N118" s="465"/>
      <c r="O118" s="496"/>
      <c r="P118" s="499"/>
    </row>
    <row r="119" spans="1:16" ht="20.100000000000001" customHeight="1" x14ac:dyDescent="0.3">
      <c r="A119" s="586"/>
      <c r="B119" s="589"/>
      <c r="C119" s="523"/>
      <c r="D119" s="462"/>
      <c r="E119" s="465"/>
      <c r="F119" s="463"/>
      <c r="G119" s="456">
        <v>0.70833333333333337</v>
      </c>
      <c r="H119" s="465"/>
      <c r="I119" s="463"/>
      <c r="J119" s="463"/>
      <c r="K119" s="465"/>
      <c r="L119" s="463"/>
      <c r="M119" s="463"/>
      <c r="N119" s="465"/>
      <c r="O119" s="463"/>
      <c r="P119" s="487"/>
    </row>
    <row r="120" spans="1:16" ht="20.100000000000001" customHeight="1" x14ac:dyDescent="0.3">
      <c r="A120" s="587"/>
      <c r="B120" s="590"/>
      <c r="C120" s="524"/>
      <c r="D120" s="494"/>
      <c r="E120" s="466"/>
      <c r="F120" s="472"/>
      <c r="G120" s="458" t="s">
        <v>647</v>
      </c>
      <c r="H120" s="466"/>
      <c r="I120" s="472"/>
      <c r="J120" s="472"/>
      <c r="K120" s="466"/>
      <c r="L120" s="472"/>
      <c r="M120" s="472"/>
      <c r="N120" s="466"/>
      <c r="O120" s="473"/>
      <c r="P120" s="489"/>
    </row>
    <row r="121" spans="1:16" ht="20.100000000000001" customHeight="1" x14ac:dyDescent="0.3">
      <c r="A121" s="534" t="s">
        <v>678</v>
      </c>
      <c r="B121" s="588" t="s">
        <v>679</v>
      </c>
      <c r="C121" s="522" t="s">
        <v>628</v>
      </c>
      <c r="D121" s="495"/>
      <c r="E121" s="452">
        <v>46078</v>
      </c>
      <c r="F121" s="500"/>
      <c r="G121" s="496"/>
      <c r="H121" s="465"/>
      <c r="I121" s="496"/>
      <c r="J121" s="496"/>
      <c r="K121" s="465"/>
      <c r="L121" s="496"/>
      <c r="M121" s="496"/>
      <c r="N121" s="465"/>
      <c r="O121" s="496"/>
      <c r="P121" s="486"/>
    </row>
    <row r="122" spans="1:16" ht="20.100000000000001" customHeight="1" x14ac:dyDescent="0.3">
      <c r="A122" s="586"/>
      <c r="B122" s="589"/>
      <c r="C122" s="523"/>
      <c r="D122" s="462"/>
      <c r="E122" s="456">
        <v>0.70833333333333337</v>
      </c>
      <c r="F122" s="463"/>
      <c r="G122" s="463"/>
      <c r="H122" s="465"/>
      <c r="I122" s="463"/>
      <c r="J122" s="463"/>
      <c r="K122" s="465"/>
      <c r="L122" s="463"/>
      <c r="M122" s="463"/>
      <c r="N122" s="465"/>
      <c r="O122" s="463"/>
      <c r="P122" s="487"/>
    </row>
    <row r="123" spans="1:16" ht="20.100000000000001" customHeight="1" x14ac:dyDescent="0.3">
      <c r="A123" s="587"/>
      <c r="B123" s="590"/>
      <c r="C123" s="524"/>
      <c r="D123" s="494"/>
      <c r="E123" s="458" t="s">
        <v>647</v>
      </c>
      <c r="F123" s="472"/>
      <c r="G123" s="472"/>
      <c r="H123" s="466"/>
      <c r="I123" s="472"/>
      <c r="J123" s="472"/>
      <c r="K123" s="466"/>
      <c r="L123" s="472"/>
      <c r="M123" s="472"/>
      <c r="N123" s="466"/>
      <c r="O123" s="473"/>
      <c r="P123" s="489"/>
    </row>
    <row r="124" spans="1:16" ht="20.100000000000001" customHeight="1" x14ac:dyDescent="0.3">
      <c r="A124" s="534" t="s">
        <v>680</v>
      </c>
      <c r="B124" s="588" t="s">
        <v>681</v>
      </c>
      <c r="C124" s="522" t="s">
        <v>628</v>
      </c>
      <c r="D124" s="495"/>
      <c r="E124" s="500"/>
      <c r="F124" s="500">
        <v>46086</v>
      </c>
      <c r="G124" s="496"/>
      <c r="H124" s="465"/>
      <c r="I124" s="496"/>
      <c r="J124" s="496"/>
      <c r="K124" s="465"/>
      <c r="L124" s="496"/>
      <c r="M124" s="496"/>
      <c r="N124" s="465"/>
      <c r="O124" s="496"/>
      <c r="P124" s="486"/>
    </row>
    <row r="125" spans="1:16" ht="20.100000000000001" customHeight="1" x14ac:dyDescent="0.3">
      <c r="A125" s="586"/>
      <c r="B125" s="589"/>
      <c r="C125" s="523"/>
      <c r="D125" s="462"/>
      <c r="E125" s="463"/>
      <c r="F125" s="463">
        <v>0.70833333333333337</v>
      </c>
      <c r="G125" s="463"/>
      <c r="H125" s="465"/>
      <c r="I125" s="463"/>
      <c r="J125" s="463"/>
      <c r="K125" s="465"/>
      <c r="L125" s="463"/>
      <c r="M125" s="463"/>
      <c r="N125" s="465"/>
      <c r="O125" s="463"/>
      <c r="P125" s="487"/>
    </row>
    <row r="126" spans="1:16" ht="20.100000000000001" customHeight="1" x14ac:dyDescent="0.3">
      <c r="A126" s="587"/>
      <c r="B126" s="590"/>
      <c r="C126" s="524"/>
      <c r="D126" s="494"/>
      <c r="E126" s="472"/>
      <c r="F126" s="472" t="s">
        <v>647</v>
      </c>
      <c r="G126" s="472"/>
      <c r="H126" s="466"/>
      <c r="I126" s="472"/>
      <c r="J126" s="472"/>
      <c r="K126" s="466"/>
      <c r="L126" s="472"/>
      <c r="M126" s="472"/>
      <c r="N126" s="466"/>
      <c r="O126" s="473"/>
      <c r="P126" s="489"/>
    </row>
    <row r="127" spans="1:16" ht="20.100000000000001" customHeight="1" x14ac:dyDescent="0.3">
      <c r="A127" s="534" t="s">
        <v>680</v>
      </c>
      <c r="B127" s="588" t="s">
        <v>682</v>
      </c>
      <c r="C127" s="522" t="s">
        <v>628</v>
      </c>
      <c r="D127" s="495"/>
      <c r="E127" s="500"/>
      <c r="F127" s="500">
        <v>46086</v>
      </c>
      <c r="G127" s="496"/>
      <c r="H127" s="465"/>
      <c r="I127" s="496"/>
      <c r="J127" s="496"/>
      <c r="K127" s="465"/>
      <c r="L127" s="496"/>
      <c r="M127" s="496"/>
      <c r="N127" s="465"/>
      <c r="O127" s="496"/>
      <c r="P127" s="486"/>
    </row>
    <row r="128" spans="1:16" ht="20.100000000000001" customHeight="1" x14ac:dyDescent="0.3">
      <c r="A128" s="586"/>
      <c r="B128" s="589"/>
      <c r="C128" s="523"/>
      <c r="D128" s="462"/>
      <c r="E128" s="463"/>
      <c r="F128" s="463">
        <v>0.70833333333333337</v>
      </c>
      <c r="G128" s="463"/>
      <c r="H128" s="465"/>
      <c r="I128" s="463"/>
      <c r="J128" s="463"/>
      <c r="K128" s="465"/>
      <c r="L128" s="463"/>
      <c r="M128" s="463"/>
      <c r="N128" s="465"/>
      <c r="O128" s="463"/>
      <c r="P128" s="487"/>
    </row>
    <row r="129" spans="1:16" ht="20.100000000000001" customHeight="1" x14ac:dyDescent="0.3">
      <c r="A129" s="587"/>
      <c r="B129" s="590"/>
      <c r="C129" s="524"/>
      <c r="D129" s="494"/>
      <c r="E129" s="472"/>
      <c r="F129" s="472" t="s">
        <v>647</v>
      </c>
      <c r="G129" s="472"/>
      <c r="H129" s="466"/>
      <c r="I129" s="472"/>
      <c r="J129" s="472"/>
      <c r="K129" s="466"/>
      <c r="L129" s="472"/>
      <c r="M129" s="472"/>
      <c r="N129" s="466"/>
      <c r="O129" s="473"/>
      <c r="P129" s="489"/>
    </row>
    <row r="281" spans="5:5" ht="97.2" x14ac:dyDescent="0.3">
      <c r="E281" s="433" t="s">
        <v>683</v>
      </c>
    </row>
  </sheetData>
  <sheetProtection selectLockedCells="1" selectUnlockedCells="1"/>
  <mergeCells count="150">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s>
  <phoneticPr fontId="5"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37:B39" location="'孕婦及育有六歲以下兒童者停車位概況(114年第1季起)'!A1" display="孕婦及育有六歲以下兒童者停車位概況" xr:uid="{00000000-0004-0000-0000-000026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election activeCell="F14" sqref="F14"/>
    </sheetView>
  </sheetViews>
  <sheetFormatPr defaultColWidth="7.21875" defaultRowHeight="12" x14ac:dyDescent="0.25"/>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x14ac:dyDescent="0.6">
      <c r="A1" s="137" t="s">
        <v>207</v>
      </c>
      <c r="B1" s="137"/>
      <c r="C1" s="137" t="s">
        <v>208</v>
      </c>
      <c r="D1" s="137" t="s">
        <v>209</v>
      </c>
      <c r="E1" s="167" t="s">
        <v>261</v>
      </c>
      <c r="F1" s="168"/>
      <c r="G1" s="111"/>
    </row>
    <row r="2" spans="1:8" s="108" customFormat="1" ht="86.25" hidden="1" customHeight="1" x14ac:dyDescent="0.3">
      <c r="A2" s="139" t="s">
        <v>262</v>
      </c>
      <c r="B2" s="140"/>
      <c r="C2" s="141"/>
      <c r="D2" s="137" t="s">
        <v>258</v>
      </c>
      <c r="E2" s="137"/>
      <c r="F2" s="137"/>
    </row>
    <row r="3" spans="1:8" ht="18" customHeight="1" thickTop="1" thickBot="1" x14ac:dyDescent="0.35">
      <c r="A3" s="142" t="s">
        <v>213</v>
      </c>
      <c r="B3" s="143"/>
      <c r="C3" s="144"/>
      <c r="D3" s="146" t="s">
        <v>10</v>
      </c>
      <c r="E3" s="721" t="s">
        <v>214</v>
      </c>
      <c r="F3" s="722"/>
      <c r="G3" s="119" t="s">
        <v>12</v>
      </c>
    </row>
    <row r="4" spans="1:8" ht="18" customHeight="1" thickTop="1" thickBot="1" x14ac:dyDescent="0.35">
      <c r="A4" s="149" t="s">
        <v>215</v>
      </c>
      <c r="B4" s="150" t="s">
        <v>216</v>
      </c>
      <c r="C4" s="151"/>
      <c r="D4" s="146" t="s">
        <v>217</v>
      </c>
      <c r="E4" s="721" t="s">
        <v>263</v>
      </c>
      <c r="F4" s="722"/>
    </row>
    <row r="5" spans="1:8" ht="54" customHeight="1" thickTop="1" x14ac:dyDescent="0.25">
      <c r="A5" s="725" t="s">
        <v>264</v>
      </c>
      <c r="B5" s="725"/>
      <c r="C5" s="725"/>
      <c r="D5" s="725"/>
      <c r="E5" s="726"/>
      <c r="F5" s="726"/>
      <c r="G5" s="124"/>
      <c r="H5" s="124"/>
    </row>
    <row r="6" spans="1:8" ht="24" customHeight="1" thickBot="1" x14ac:dyDescent="0.35">
      <c r="A6" s="727" t="s">
        <v>525</v>
      </c>
      <c r="B6" s="727"/>
      <c r="C6" s="727"/>
      <c r="D6" s="727"/>
      <c r="E6" s="728"/>
      <c r="F6" s="728"/>
      <c r="G6" s="154"/>
      <c r="H6" s="154"/>
    </row>
    <row r="7" spans="1:8" s="157" customFormat="1" ht="66" customHeight="1" thickBot="1" x14ac:dyDescent="0.35">
      <c r="A7" s="155" t="s">
        <v>220</v>
      </c>
      <c r="B7" s="193" t="s">
        <v>181</v>
      </c>
      <c r="C7" s="756" t="s">
        <v>223</v>
      </c>
      <c r="D7" s="757"/>
      <c r="E7" s="741" t="s">
        <v>224</v>
      </c>
      <c r="F7" s="742"/>
    </row>
    <row r="8" spans="1:8" s="157" customFormat="1" ht="45" customHeight="1" x14ac:dyDescent="0.3">
      <c r="A8" s="194" t="s">
        <v>265</v>
      </c>
      <c r="B8" s="188">
        <f>SUM(B9:B11)</f>
        <v>0</v>
      </c>
      <c r="C8" s="752">
        <f>SUM(C9:D11)</f>
        <v>0</v>
      </c>
      <c r="D8" s="753"/>
      <c r="E8" s="752">
        <f>SUM(E9:F11)</f>
        <v>0</v>
      </c>
      <c r="F8" s="753"/>
    </row>
    <row r="9" spans="1:8" s="157" customFormat="1" ht="45" customHeight="1" x14ac:dyDescent="0.3">
      <c r="A9" s="195" t="s">
        <v>228</v>
      </c>
      <c r="B9" s="188">
        <f>SUM(C9:F9)</f>
        <v>0</v>
      </c>
      <c r="C9" s="752">
        <v>0</v>
      </c>
      <c r="D9" s="753"/>
      <c r="E9" s="752">
        <v>0</v>
      </c>
      <c r="F9" s="753"/>
    </row>
    <row r="10" spans="1:8" s="157" customFormat="1" ht="45" customHeight="1" x14ac:dyDescent="0.3">
      <c r="A10" s="195" t="s">
        <v>229</v>
      </c>
      <c r="B10" s="188">
        <f>SUM(C10:F10)</f>
        <v>0</v>
      </c>
      <c r="C10" s="752">
        <v>0</v>
      </c>
      <c r="D10" s="753"/>
      <c r="E10" s="752">
        <v>0</v>
      </c>
      <c r="F10" s="753"/>
    </row>
    <row r="11" spans="1:8" s="159" customFormat="1" ht="45" customHeight="1" thickBot="1" x14ac:dyDescent="0.35">
      <c r="A11" s="195" t="s">
        <v>230</v>
      </c>
      <c r="B11" s="180">
        <f>SUM(C11:F11)</f>
        <v>0</v>
      </c>
      <c r="C11" s="752">
        <v>0</v>
      </c>
      <c r="D11" s="753"/>
      <c r="E11" s="754">
        <v>0</v>
      </c>
      <c r="F11" s="755"/>
    </row>
    <row r="12" spans="1:8" s="162" customFormat="1" ht="54.75" customHeight="1" x14ac:dyDescent="0.3">
      <c r="A12" s="708" t="s">
        <v>529</v>
      </c>
      <c r="B12" s="708"/>
      <c r="C12" s="708"/>
      <c r="D12" s="708"/>
      <c r="E12" s="709"/>
      <c r="F12" s="709"/>
      <c r="G12" s="135"/>
      <c r="H12" s="135"/>
    </row>
    <row r="13" spans="1:8" s="164" customFormat="1" ht="18" customHeight="1" x14ac:dyDescent="0.3">
      <c r="A13" s="710" t="s">
        <v>231</v>
      </c>
      <c r="B13" s="710"/>
      <c r="C13" s="710"/>
      <c r="D13" s="710"/>
      <c r="E13" s="163"/>
      <c r="F13" s="163"/>
      <c r="G13" s="135"/>
      <c r="H13" s="135"/>
    </row>
    <row r="14" spans="1:8" ht="36" customHeight="1" x14ac:dyDescent="0.25">
      <c r="A14" s="710" t="s">
        <v>246</v>
      </c>
      <c r="B14" s="710"/>
      <c r="C14" s="710"/>
      <c r="D14" s="710"/>
      <c r="E14" s="163"/>
      <c r="F14" s="163"/>
      <c r="G14" s="135"/>
      <c r="H14" s="135"/>
    </row>
    <row r="15" spans="1:8" ht="15.6" x14ac:dyDescent="0.3">
      <c r="B15" s="166"/>
      <c r="C15" s="166"/>
    </row>
    <row r="28" spans="3:3" hidden="1" x14ac:dyDescent="0.25">
      <c r="C28" s="165" t="s">
        <v>238</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0"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x14ac:dyDescent="0.25"/>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x14ac:dyDescent="0.6">
      <c r="A1" s="137" t="s">
        <v>207</v>
      </c>
      <c r="B1" s="137"/>
      <c r="C1" s="137" t="s">
        <v>208</v>
      </c>
      <c r="D1" s="137" t="s">
        <v>209</v>
      </c>
      <c r="E1" s="167" t="s">
        <v>261</v>
      </c>
      <c r="F1" s="168"/>
      <c r="G1" s="111"/>
    </row>
    <row r="2" spans="1:8" s="108" customFormat="1" ht="86.25" hidden="1" customHeight="1" x14ac:dyDescent="0.3">
      <c r="A2" s="139" t="s">
        <v>262</v>
      </c>
      <c r="B2" s="140"/>
      <c r="C2" s="141"/>
      <c r="D2" s="137" t="s">
        <v>258</v>
      </c>
      <c r="E2" s="137"/>
      <c r="F2" s="137"/>
    </row>
    <row r="3" spans="1:8" ht="18" customHeight="1" thickTop="1" thickBot="1" x14ac:dyDescent="0.35">
      <c r="A3" s="142" t="s">
        <v>213</v>
      </c>
      <c r="B3" s="143"/>
      <c r="C3" s="144"/>
      <c r="D3" s="146" t="s">
        <v>10</v>
      </c>
      <c r="E3" s="721" t="s">
        <v>214</v>
      </c>
      <c r="F3" s="722"/>
      <c r="G3" s="119" t="s">
        <v>12</v>
      </c>
    </row>
    <row r="4" spans="1:8" ht="18" customHeight="1" thickTop="1" thickBot="1" x14ac:dyDescent="0.35">
      <c r="A4" s="149" t="s">
        <v>215</v>
      </c>
      <c r="B4" s="150" t="s">
        <v>216</v>
      </c>
      <c r="C4" s="151"/>
      <c r="D4" s="146" t="s">
        <v>217</v>
      </c>
      <c r="E4" s="721" t="s">
        <v>266</v>
      </c>
      <c r="F4" s="722"/>
    </row>
    <row r="5" spans="1:8" ht="54" customHeight="1" thickTop="1" x14ac:dyDescent="0.25">
      <c r="A5" s="725" t="s">
        <v>267</v>
      </c>
      <c r="B5" s="725"/>
      <c r="C5" s="725"/>
      <c r="D5" s="725"/>
      <c r="E5" s="726"/>
      <c r="F5" s="726"/>
      <c r="G5" s="124"/>
      <c r="H5" s="124"/>
    </row>
    <row r="6" spans="1:8" ht="24" customHeight="1" thickBot="1" x14ac:dyDescent="0.35">
      <c r="A6" s="747" t="s">
        <v>525</v>
      </c>
      <c r="B6" s="747"/>
      <c r="C6" s="747"/>
      <c r="D6" s="747"/>
      <c r="E6" s="748"/>
      <c r="F6" s="748"/>
      <c r="G6" s="154"/>
      <c r="H6" s="154"/>
    </row>
    <row r="7" spans="1:8" s="157" customFormat="1" ht="66" customHeight="1" thickBot="1" x14ac:dyDescent="0.35">
      <c r="A7" s="155" t="s">
        <v>268</v>
      </c>
      <c r="B7" s="196" t="s">
        <v>269</v>
      </c>
      <c r="C7" s="762" t="s">
        <v>270</v>
      </c>
      <c r="D7" s="763"/>
      <c r="E7" s="764" t="s">
        <v>271</v>
      </c>
      <c r="F7" s="765"/>
    </row>
    <row r="8" spans="1:8" s="159" customFormat="1" ht="52.5" customHeight="1" x14ac:dyDescent="0.3">
      <c r="A8" s="197" t="s">
        <v>272</v>
      </c>
      <c r="B8" s="198">
        <v>23</v>
      </c>
      <c r="C8" s="758">
        <v>0</v>
      </c>
      <c r="D8" s="759"/>
      <c r="E8" s="758">
        <v>3</v>
      </c>
      <c r="F8" s="759"/>
    </row>
    <row r="9" spans="1:8" s="159" customFormat="1" ht="52.5" customHeight="1" x14ac:dyDescent="0.3">
      <c r="A9" s="197" t="s">
        <v>273</v>
      </c>
      <c r="B9" s="198">
        <v>0</v>
      </c>
      <c r="C9" s="758">
        <v>0</v>
      </c>
      <c r="D9" s="759"/>
      <c r="E9" s="758">
        <v>0</v>
      </c>
      <c r="F9" s="759"/>
    </row>
    <row r="10" spans="1:8" s="159" customFormat="1" ht="52.5" customHeight="1" x14ac:dyDescent="0.3">
      <c r="A10" s="197" t="s">
        <v>274</v>
      </c>
      <c r="B10" s="198">
        <v>0</v>
      </c>
      <c r="C10" s="758">
        <v>0</v>
      </c>
      <c r="D10" s="759"/>
      <c r="E10" s="758">
        <v>0</v>
      </c>
      <c r="F10" s="759"/>
    </row>
    <row r="11" spans="1:8" s="159" customFormat="1" ht="52.5" customHeight="1" x14ac:dyDescent="0.3">
      <c r="A11" s="197" t="s">
        <v>275</v>
      </c>
      <c r="B11" s="198">
        <v>0</v>
      </c>
      <c r="C11" s="758">
        <v>0</v>
      </c>
      <c r="D11" s="759"/>
      <c r="E11" s="758">
        <v>0</v>
      </c>
      <c r="F11" s="759"/>
    </row>
    <row r="12" spans="1:8" s="159" customFormat="1" ht="52.5" customHeight="1" x14ac:dyDescent="0.3">
      <c r="A12" s="197" t="s">
        <v>276</v>
      </c>
      <c r="B12" s="198">
        <v>0</v>
      </c>
      <c r="C12" s="758">
        <v>0</v>
      </c>
      <c r="D12" s="759"/>
      <c r="E12" s="758">
        <v>0</v>
      </c>
      <c r="F12" s="759"/>
    </row>
    <row r="13" spans="1:8" s="159" customFormat="1" ht="52.5" customHeight="1" thickBot="1" x14ac:dyDescent="0.35">
      <c r="A13" s="197" t="s">
        <v>277</v>
      </c>
      <c r="B13" s="198">
        <v>0</v>
      </c>
      <c r="C13" s="758">
        <v>0</v>
      </c>
      <c r="D13" s="759"/>
      <c r="E13" s="760">
        <v>0</v>
      </c>
      <c r="F13" s="761"/>
    </row>
    <row r="14" spans="1:8" s="162" customFormat="1" ht="59.25" customHeight="1" x14ac:dyDescent="0.3">
      <c r="A14" s="708" t="s">
        <v>530</v>
      </c>
      <c r="B14" s="708"/>
      <c r="C14" s="708"/>
      <c r="D14" s="708"/>
      <c r="E14" s="709"/>
      <c r="F14" s="709"/>
      <c r="G14" s="135"/>
      <c r="H14" s="135"/>
    </row>
    <row r="15" spans="1:8" s="164" customFormat="1" ht="18" customHeight="1" x14ac:dyDescent="0.3">
      <c r="A15" s="710" t="s">
        <v>231</v>
      </c>
      <c r="B15" s="710"/>
      <c r="C15" s="710"/>
      <c r="D15" s="710"/>
      <c r="E15" s="163"/>
      <c r="F15" s="163"/>
      <c r="G15" s="135"/>
      <c r="H15" s="135"/>
    </row>
    <row r="16" spans="1:8" ht="51.75" customHeight="1" x14ac:dyDescent="0.25">
      <c r="A16" s="710" t="s">
        <v>278</v>
      </c>
      <c r="B16" s="710"/>
      <c r="C16" s="710"/>
      <c r="D16" s="710"/>
      <c r="E16" s="163"/>
      <c r="F16" s="163"/>
      <c r="G16" s="135"/>
      <c r="H16" s="135"/>
    </row>
    <row r="17" spans="2:3" ht="15.6" x14ac:dyDescent="0.3">
      <c r="B17" s="166"/>
      <c r="C17" s="166"/>
    </row>
    <row r="29" spans="2:3" hidden="1" x14ac:dyDescent="0.25">
      <c r="C29" s="165" t="s">
        <v>238</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0"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topLeftCell="B1" zoomScale="85" zoomScaleNormal="100" zoomScaleSheetLayoutView="85" workbookViewId="0">
      <selection activeCell="AP1" sqref="AP1"/>
    </sheetView>
  </sheetViews>
  <sheetFormatPr defaultColWidth="9" defaultRowHeight="16.2" x14ac:dyDescent="0.3"/>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x14ac:dyDescent="0.3">
      <c r="A1" s="199" t="s">
        <v>279</v>
      </c>
      <c r="B1" s="200"/>
      <c r="C1" s="201"/>
      <c r="D1" s="201"/>
      <c r="E1" s="201"/>
      <c r="F1" s="201"/>
      <c r="G1" s="201"/>
      <c r="H1" s="201"/>
      <c r="AI1" s="814" t="s">
        <v>10</v>
      </c>
      <c r="AJ1" s="814"/>
      <c r="AK1" s="814"/>
      <c r="AL1" s="814" t="s">
        <v>280</v>
      </c>
      <c r="AM1" s="814"/>
      <c r="AN1" s="814"/>
      <c r="AO1" s="814"/>
      <c r="AP1" s="380" t="s">
        <v>12</v>
      </c>
    </row>
    <row r="2" spans="1:42" ht="17.25" customHeight="1" x14ac:dyDescent="0.3">
      <c r="A2" s="203" t="s">
        <v>281</v>
      </c>
      <c r="B2" s="204" t="s">
        <v>282</v>
      </c>
      <c r="C2" s="205"/>
      <c r="D2" s="205"/>
      <c r="E2" s="201"/>
      <c r="F2" s="201"/>
      <c r="G2" s="201"/>
      <c r="H2" s="201"/>
      <c r="L2" s="206"/>
      <c r="M2" s="206"/>
      <c r="N2" s="206"/>
      <c r="O2" s="206"/>
      <c r="P2" s="206"/>
      <c r="Q2" s="206"/>
      <c r="R2" s="206"/>
      <c r="S2" s="206"/>
      <c r="T2" s="206"/>
      <c r="U2" s="206"/>
      <c r="V2" s="206"/>
      <c r="W2" s="206"/>
      <c r="AG2" s="206"/>
      <c r="AH2" s="206"/>
      <c r="AI2" s="814" t="s">
        <v>173</v>
      </c>
      <c r="AJ2" s="814"/>
      <c r="AK2" s="814"/>
      <c r="AL2" s="814" t="s">
        <v>283</v>
      </c>
      <c r="AM2" s="814"/>
      <c r="AN2" s="814"/>
      <c r="AO2" s="814"/>
    </row>
    <row r="3" spans="1:42" s="207" customFormat="1" ht="28.2" x14ac:dyDescent="0.55000000000000004">
      <c r="A3" s="815" t="s">
        <v>284</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row>
    <row r="4" spans="1:42" ht="34.5" customHeight="1" thickBot="1" x14ac:dyDescent="0.35">
      <c r="C4" s="208"/>
      <c r="D4" s="208"/>
      <c r="E4" s="208"/>
      <c r="H4" s="209"/>
      <c r="K4" s="209"/>
      <c r="L4" s="210"/>
      <c r="M4" s="816" t="s">
        <v>457</v>
      </c>
      <c r="N4" s="816"/>
      <c r="O4" s="816"/>
      <c r="P4" s="816"/>
      <c r="Q4" s="816"/>
      <c r="R4" s="816"/>
      <c r="S4" s="816"/>
      <c r="T4" s="816"/>
      <c r="U4" s="816"/>
      <c r="V4" s="816"/>
      <c r="W4" s="816"/>
      <c r="X4" s="816"/>
      <c r="Y4" s="816"/>
      <c r="Z4" s="816"/>
      <c r="AA4" s="209"/>
      <c r="AB4" s="209"/>
      <c r="AC4" s="209"/>
      <c r="AD4" s="209"/>
      <c r="AE4" s="209"/>
      <c r="AF4" s="209"/>
      <c r="AG4" s="209"/>
      <c r="AH4" s="209"/>
      <c r="AI4" s="209"/>
      <c r="AJ4" s="209"/>
      <c r="AK4" s="209"/>
      <c r="AL4" s="209"/>
      <c r="AM4" s="211"/>
      <c r="AN4" s="211"/>
      <c r="AO4" s="212" t="s">
        <v>285</v>
      </c>
    </row>
    <row r="5" spans="1:42" ht="27" customHeight="1" x14ac:dyDescent="0.3">
      <c r="A5" s="790" t="s">
        <v>220</v>
      </c>
      <c r="B5" s="791"/>
      <c r="C5" s="796" t="s">
        <v>286</v>
      </c>
      <c r="D5" s="797"/>
      <c r="E5" s="797"/>
      <c r="F5" s="797"/>
      <c r="G5" s="797"/>
      <c r="H5" s="797"/>
      <c r="I5" s="797"/>
      <c r="J5" s="797"/>
      <c r="K5" s="798"/>
      <c r="L5" s="799" t="s">
        <v>287</v>
      </c>
      <c r="M5" s="790"/>
      <c r="N5" s="791"/>
      <c r="O5" s="796" t="s">
        <v>288</v>
      </c>
      <c r="P5" s="797"/>
      <c r="Q5" s="797"/>
      <c r="R5" s="797"/>
      <c r="S5" s="797"/>
      <c r="T5" s="797"/>
      <c r="U5" s="797"/>
      <c r="V5" s="797"/>
      <c r="W5" s="798"/>
      <c r="X5" s="803" t="s">
        <v>289</v>
      </c>
      <c r="Y5" s="804"/>
      <c r="Z5" s="804"/>
      <c r="AA5" s="804"/>
      <c r="AB5" s="804"/>
      <c r="AC5" s="804"/>
      <c r="AD5" s="804"/>
      <c r="AE5" s="804"/>
      <c r="AF5" s="804"/>
      <c r="AG5" s="804"/>
      <c r="AH5" s="804"/>
      <c r="AI5" s="804"/>
      <c r="AJ5" s="804"/>
      <c r="AK5" s="804"/>
      <c r="AL5" s="804"/>
      <c r="AM5" s="804"/>
      <c r="AN5" s="804"/>
      <c r="AO5" s="804"/>
    </row>
    <row r="6" spans="1:42" ht="29.25" customHeight="1" x14ac:dyDescent="0.3">
      <c r="A6" s="792"/>
      <c r="B6" s="793"/>
      <c r="C6" s="213" t="s">
        <v>290</v>
      </c>
      <c r="D6" s="213"/>
      <c r="E6" s="213"/>
      <c r="F6" s="213" t="s">
        <v>291</v>
      </c>
      <c r="G6" s="213"/>
      <c r="H6" s="213"/>
      <c r="I6" s="805" t="s">
        <v>292</v>
      </c>
      <c r="J6" s="806"/>
      <c r="K6" s="807"/>
      <c r="L6" s="800"/>
      <c r="M6" s="801"/>
      <c r="N6" s="802"/>
      <c r="O6" s="213" t="s">
        <v>293</v>
      </c>
      <c r="P6" s="213"/>
      <c r="Q6" s="213"/>
      <c r="R6" s="213" t="s">
        <v>291</v>
      </c>
      <c r="S6" s="213"/>
      <c r="T6" s="213"/>
      <c r="U6" s="805" t="s">
        <v>292</v>
      </c>
      <c r="V6" s="806"/>
      <c r="W6" s="807"/>
      <c r="X6" s="808" t="s">
        <v>294</v>
      </c>
      <c r="Y6" s="809"/>
      <c r="Z6" s="810"/>
      <c r="AA6" s="811" t="s">
        <v>295</v>
      </c>
      <c r="AB6" s="812"/>
      <c r="AC6" s="813"/>
      <c r="AD6" s="811" t="s">
        <v>296</v>
      </c>
      <c r="AE6" s="812"/>
      <c r="AF6" s="813"/>
      <c r="AG6" s="811" t="s">
        <v>297</v>
      </c>
      <c r="AH6" s="812"/>
      <c r="AI6" s="813"/>
      <c r="AJ6" s="811" t="s">
        <v>298</v>
      </c>
      <c r="AK6" s="812"/>
      <c r="AL6" s="813"/>
      <c r="AM6" s="784" t="s">
        <v>299</v>
      </c>
      <c r="AN6" s="785"/>
      <c r="AO6" s="785"/>
    </row>
    <row r="7" spans="1:42" ht="59.25" customHeight="1" thickBot="1" x14ac:dyDescent="0.35">
      <c r="A7" s="794"/>
      <c r="B7" s="795"/>
      <c r="C7" s="214" t="s">
        <v>300</v>
      </c>
      <c r="D7" s="215" t="s">
        <v>301</v>
      </c>
      <c r="E7" s="215" t="s">
        <v>302</v>
      </c>
      <c r="F7" s="214" t="s">
        <v>300</v>
      </c>
      <c r="G7" s="215" t="s">
        <v>301</v>
      </c>
      <c r="H7" s="215" t="s">
        <v>302</v>
      </c>
      <c r="I7" s="214" t="s">
        <v>300</v>
      </c>
      <c r="J7" s="215" t="s">
        <v>301</v>
      </c>
      <c r="K7" s="215" t="s">
        <v>302</v>
      </c>
      <c r="L7" s="215" t="s">
        <v>303</v>
      </c>
      <c r="M7" s="216" t="s">
        <v>304</v>
      </c>
      <c r="N7" s="214" t="s">
        <v>305</v>
      </c>
      <c r="O7" s="215" t="s">
        <v>303</v>
      </c>
      <c r="P7" s="216" t="s">
        <v>304</v>
      </c>
      <c r="Q7" s="214" t="s">
        <v>305</v>
      </c>
      <c r="R7" s="215" t="s">
        <v>303</v>
      </c>
      <c r="S7" s="216" t="s">
        <v>304</v>
      </c>
      <c r="T7" s="214" t="s">
        <v>305</v>
      </c>
      <c r="U7" s="215" t="s">
        <v>303</v>
      </c>
      <c r="V7" s="216" t="s">
        <v>304</v>
      </c>
      <c r="W7" s="217" t="s">
        <v>305</v>
      </c>
      <c r="X7" s="218" t="s">
        <v>303</v>
      </c>
      <c r="Y7" s="216" t="s">
        <v>304</v>
      </c>
      <c r="Z7" s="214" t="s">
        <v>305</v>
      </c>
      <c r="AA7" s="215" t="s">
        <v>306</v>
      </c>
      <c r="AB7" s="216" t="s">
        <v>304</v>
      </c>
      <c r="AC7" s="214" t="s">
        <v>305</v>
      </c>
      <c r="AD7" s="215" t="s">
        <v>306</v>
      </c>
      <c r="AE7" s="216" t="s">
        <v>304</v>
      </c>
      <c r="AF7" s="214" t="s">
        <v>305</v>
      </c>
      <c r="AG7" s="215" t="s">
        <v>306</v>
      </c>
      <c r="AH7" s="216" t="s">
        <v>304</v>
      </c>
      <c r="AI7" s="214" t="s">
        <v>305</v>
      </c>
      <c r="AJ7" s="215" t="s">
        <v>306</v>
      </c>
      <c r="AK7" s="216" t="s">
        <v>304</v>
      </c>
      <c r="AL7" s="214" t="s">
        <v>305</v>
      </c>
      <c r="AM7" s="219" t="s">
        <v>306</v>
      </c>
      <c r="AN7" s="220" t="s">
        <v>304</v>
      </c>
      <c r="AO7" s="221" t="s">
        <v>305</v>
      </c>
    </row>
    <row r="8" spans="1:42" ht="27" customHeight="1" x14ac:dyDescent="0.3">
      <c r="A8" s="786" t="s">
        <v>307</v>
      </c>
      <c r="B8" s="222" t="s">
        <v>306</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789">
        <f>P8+Q8</f>
        <v>0</v>
      </c>
      <c r="P8" s="789">
        <f>S8+V8</f>
        <v>0</v>
      </c>
      <c r="Q8" s="789">
        <f>T8+W8</f>
        <v>0</v>
      </c>
      <c r="R8" s="789">
        <f>S8+T8</f>
        <v>0</v>
      </c>
      <c r="S8" s="768">
        <v>0</v>
      </c>
      <c r="T8" s="768">
        <v>0</v>
      </c>
      <c r="U8" s="766">
        <f>V8+W8</f>
        <v>0</v>
      </c>
      <c r="V8" s="768">
        <v>0</v>
      </c>
      <c r="W8" s="780">
        <v>0</v>
      </c>
      <c r="X8" s="782">
        <f>Y8+Z8</f>
        <v>23</v>
      </c>
      <c r="Y8" s="766">
        <f>AB8+AE8+AH8+AK8+AN8</f>
        <v>6</v>
      </c>
      <c r="Z8" s="766">
        <f>AC8+AF8+AI8+AL8+AO8</f>
        <v>17</v>
      </c>
      <c r="AA8" s="766">
        <f>AB8+AC8</f>
        <v>23</v>
      </c>
      <c r="AB8" s="768">
        <v>6</v>
      </c>
      <c r="AC8" s="768">
        <v>17</v>
      </c>
      <c r="AD8" s="766">
        <f>AE8+AF8</f>
        <v>0</v>
      </c>
      <c r="AE8" s="768">
        <v>0</v>
      </c>
      <c r="AF8" s="768">
        <v>0</v>
      </c>
      <c r="AG8" s="766">
        <f>AH8+AI8</f>
        <v>0</v>
      </c>
      <c r="AH8" s="768">
        <v>0</v>
      </c>
      <c r="AI8" s="768">
        <v>0</v>
      </c>
      <c r="AJ8" s="766">
        <f>AK8+AL8</f>
        <v>0</v>
      </c>
      <c r="AK8" s="768">
        <v>0</v>
      </c>
      <c r="AL8" s="768">
        <v>0</v>
      </c>
      <c r="AM8" s="766">
        <f>AN8+AO8</f>
        <v>0</v>
      </c>
      <c r="AN8" s="768">
        <v>0</v>
      </c>
      <c r="AO8" s="770">
        <v>0</v>
      </c>
    </row>
    <row r="9" spans="1:42" ht="27" customHeight="1" x14ac:dyDescent="0.3">
      <c r="A9" s="787"/>
      <c r="B9" s="223" t="s">
        <v>308</v>
      </c>
      <c r="C9" s="345">
        <f>SUM(D9:E9)</f>
        <v>54</v>
      </c>
      <c r="D9" s="345">
        <f>G9+J9</f>
        <v>27</v>
      </c>
      <c r="E9" s="345">
        <f>H9+K9</f>
        <v>27</v>
      </c>
      <c r="F9" s="345">
        <f>SUM(G9:H9)</f>
        <v>3</v>
      </c>
      <c r="G9" s="224">
        <v>2</v>
      </c>
      <c r="H9" s="224">
        <v>1</v>
      </c>
      <c r="I9" s="345">
        <f>SUM(J9:K9)</f>
        <v>51</v>
      </c>
      <c r="J9" s="224">
        <v>25</v>
      </c>
      <c r="K9" s="224">
        <v>26</v>
      </c>
      <c r="L9" s="345">
        <f>SUM(M9:N9)</f>
        <v>35</v>
      </c>
      <c r="M9" s="224">
        <v>13</v>
      </c>
      <c r="N9" s="224">
        <v>22</v>
      </c>
      <c r="O9" s="766"/>
      <c r="P9" s="766"/>
      <c r="Q9" s="766"/>
      <c r="R9" s="766"/>
      <c r="S9" s="768"/>
      <c r="T9" s="768"/>
      <c r="U9" s="766"/>
      <c r="V9" s="768"/>
      <c r="W9" s="780"/>
      <c r="X9" s="782"/>
      <c r="Y9" s="766"/>
      <c r="Z9" s="766"/>
      <c r="AA9" s="766"/>
      <c r="AB9" s="768"/>
      <c r="AC9" s="768"/>
      <c r="AD9" s="766"/>
      <c r="AE9" s="768"/>
      <c r="AF9" s="768"/>
      <c r="AG9" s="766"/>
      <c r="AH9" s="768"/>
      <c r="AI9" s="768"/>
      <c r="AJ9" s="766"/>
      <c r="AK9" s="768"/>
      <c r="AL9" s="768"/>
      <c r="AM9" s="766"/>
      <c r="AN9" s="768"/>
      <c r="AO9" s="770"/>
    </row>
    <row r="10" spans="1:42" ht="27" customHeight="1" x14ac:dyDescent="0.3">
      <c r="A10" s="787"/>
      <c r="B10" s="225" t="s">
        <v>309</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766"/>
      <c r="P10" s="766"/>
      <c r="Q10" s="766"/>
      <c r="R10" s="766"/>
      <c r="S10" s="768"/>
      <c r="T10" s="768"/>
      <c r="U10" s="766"/>
      <c r="V10" s="768"/>
      <c r="W10" s="780"/>
      <c r="X10" s="782"/>
      <c r="Y10" s="766"/>
      <c r="Z10" s="766"/>
      <c r="AA10" s="766"/>
      <c r="AB10" s="768"/>
      <c r="AC10" s="768"/>
      <c r="AD10" s="766"/>
      <c r="AE10" s="768"/>
      <c r="AF10" s="768"/>
      <c r="AG10" s="766"/>
      <c r="AH10" s="768"/>
      <c r="AI10" s="768"/>
      <c r="AJ10" s="766"/>
      <c r="AK10" s="768"/>
      <c r="AL10" s="768"/>
      <c r="AM10" s="766"/>
      <c r="AN10" s="768"/>
      <c r="AO10" s="770"/>
    </row>
    <row r="11" spans="1:42" ht="27" customHeight="1" x14ac:dyDescent="0.3">
      <c r="A11" s="787"/>
      <c r="B11" s="225" t="s">
        <v>310</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766"/>
      <c r="P11" s="766"/>
      <c r="Q11" s="766"/>
      <c r="R11" s="766"/>
      <c r="S11" s="768"/>
      <c r="T11" s="768"/>
      <c r="U11" s="766"/>
      <c r="V11" s="768"/>
      <c r="W11" s="780"/>
      <c r="X11" s="782"/>
      <c r="Y11" s="766"/>
      <c r="Z11" s="766"/>
      <c r="AA11" s="766"/>
      <c r="AB11" s="768"/>
      <c r="AC11" s="768"/>
      <c r="AD11" s="766"/>
      <c r="AE11" s="768"/>
      <c r="AF11" s="768"/>
      <c r="AG11" s="766"/>
      <c r="AH11" s="768"/>
      <c r="AI11" s="768"/>
      <c r="AJ11" s="766"/>
      <c r="AK11" s="768"/>
      <c r="AL11" s="768"/>
      <c r="AM11" s="766"/>
      <c r="AN11" s="768"/>
      <c r="AO11" s="770"/>
    </row>
    <row r="12" spans="1:42" ht="27" customHeight="1" x14ac:dyDescent="0.3">
      <c r="A12" s="787"/>
      <c r="B12" s="225" t="s">
        <v>311</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766"/>
      <c r="P12" s="766"/>
      <c r="Q12" s="766"/>
      <c r="R12" s="766"/>
      <c r="S12" s="768"/>
      <c r="T12" s="768"/>
      <c r="U12" s="766"/>
      <c r="V12" s="768"/>
      <c r="W12" s="780"/>
      <c r="X12" s="782"/>
      <c r="Y12" s="766"/>
      <c r="Z12" s="766"/>
      <c r="AA12" s="766"/>
      <c r="AB12" s="768"/>
      <c r="AC12" s="768"/>
      <c r="AD12" s="766"/>
      <c r="AE12" s="768"/>
      <c r="AF12" s="768"/>
      <c r="AG12" s="766"/>
      <c r="AH12" s="768"/>
      <c r="AI12" s="768"/>
      <c r="AJ12" s="766"/>
      <c r="AK12" s="768"/>
      <c r="AL12" s="768"/>
      <c r="AM12" s="766"/>
      <c r="AN12" s="768"/>
      <c r="AO12" s="770"/>
    </row>
    <row r="13" spans="1:42" ht="27" customHeight="1" thickBot="1" x14ac:dyDescent="0.35">
      <c r="A13" s="788"/>
      <c r="B13" s="226" t="s">
        <v>312</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778"/>
      <c r="P13" s="778"/>
      <c r="Q13" s="778"/>
      <c r="R13" s="778"/>
      <c r="S13" s="779"/>
      <c r="T13" s="779"/>
      <c r="U13" s="778"/>
      <c r="V13" s="779"/>
      <c r="W13" s="781"/>
      <c r="X13" s="783"/>
      <c r="Y13" s="778"/>
      <c r="Z13" s="778"/>
      <c r="AA13" s="778"/>
      <c r="AB13" s="779"/>
      <c r="AC13" s="779"/>
      <c r="AD13" s="778"/>
      <c r="AE13" s="779"/>
      <c r="AF13" s="779"/>
      <c r="AG13" s="778"/>
      <c r="AH13" s="779"/>
      <c r="AI13" s="779"/>
      <c r="AJ13" s="778"/>
      <c r="AK13" s="769"/>
      <c r="AL13" s="769"/>
      <c r="AM13" s="767"/>
      <c r="AN13" s="769"/>
      <c r="AO13" s="771"/>
    </row>
    <row r="14" spans="1:42" x14ac:dyDescent="0.3">
      <c r="A14" s="772" t="s">
        <v>313</v>
      </c>
      <c r="B14" s="228"/>
      <c r="C14" s="201"/>
      <c r="D14" s="201"/>
      <c r="H14" s="773" t="s">
        <v>314</v>
      </c>
      <c r="K14" s="201"/>
      <c r="L14" s="201"/>
      <c r="Q14" s="229" t="s">
        <v>315</v>
      </c>
      <c r="X14" s="201"/>
      <c r="Y14" s="201"/>
      <c r="Z14" s="201"/>
      <c r="AA14" s="775" t="s">
        <v>316</v>
      </c>
      <c r="AB14" s="776"/>
      <c r="AJ14" s="777" t="s">
        <v>458</v>
      </c>
      <c r="AK14" s="777"/>
      <c r="AL14" s="777"/>
      <c r="AM14" s="777"/>
      <c r="AN14" s="777"/>
      <c r="AO14" s="777"/>
    </row>
    <row r="15" spans="1:42" x14ac:dyDescent="0.3">
      <c r="A15" s="772"/>
      <c r="B15" s="228"/>
      <c r="C15" s="201"/>
      <c r="D15" s="201"/>
      <c r="H15" s="774"/>
      <c r="K15" s="201"/>
      <c r="L15" s="201"/>
      <c r="Q15" s="229" t="s">
        <v>317</v>
      </c>
      <c r="X15" s="201"/>
      <c r="Y15" s="201"/>
      <c r="Z15" s="201"/>
      <c r="AA15" s="776"/>
      <c r="AB15" s="776"/>
    </row>
    <row r="16" spans="1:42" x14ac:dyDescent="0.3">
      <c r="A16" s="230"/>
      <c r="B16" s="230"/>
      <c r="C16" s="230"/>
      <c r="D16" s="230"/>
      <c r="E16" s="230"/>
      <c r="F16" s="230"/>
      <c r="G16" s="230"/>
      <c r="H16" s="230"/>
      <c r="I16" s="230"/>
      <c r="J16" s="230"/>
    </row>
    <row r="17" spans="1:80" s="201" customFormat="1" x14ac:dyDescent="0.3">
      <c r="B17" s="231"/>
      <c r="C17" s="232"/>
      <c r="D17" s="232"/>
    </row>
    <row r="18" spans="1:80" ht="16.5" customHeight="1" x14ac:dyDescent="0.3">
      <c r="A18" s="231" t="s">
        <v>318</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x14ac:dyDescent="0.3">
      <c r="A19" s="201" t="s">
        <v>319</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x14ac:dyDescent="0.3">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x14ac:dyDescent="0.3">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x14ac:dyDescent="0.3">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x14ac:dyDescent="0.3">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x14ac:dyDescent="0.3">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x14ac:dyDescent="0.3">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x14ac:dyDescent="0.3">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x14ac:dyDescent="0.3">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x14ac:dyDescent="0.3">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U6:W6"/>
    <mergeCell ref="X6:Z6"/>
    <mergeCell ref="AA6:AC6"/>
    <mergeCell ref="AD6:AF6"/>
    <mergeCell ref="AI1:AK1"/>
    <mergeCell ref="AG6:AI6"/>
    <mergeCell ref="AJ6:AL6"/>
    <mergeCell ref="AL1:AO1"/>
    <mergeCell ref="AI2:AK2"/>
    <mergeCell ref="AL2:AO2"/>
    <mergeCell ref="A3:AO3"/>
    <mergeCell ref="M4:Z4"/>
    <mergeCell ref="AM6:AO6"/>
    <mergeCell ref="A8:A13"/>
    <mergeCell ref="O8:O13"/>
    <mergeCell ref="P8:P13"/>
    <mergeCell ref="Q8:Q13"/>
    <mergeCell ref="R8:R13"/>
    <mergeCell ref="S8:S13"/>
    <mergeCell ref="T8:T13"/>
    <mergeCell ref="A5:B7"/>
    <mergeCell ref="C5:K5"/>
    <mergeCell ref="L5:N6"/>
    <mergeCell ref="O5:W5"/>
    <mergeCell ref="X5:AO5"/>
    <mergeCell ref="I6:K6"/>
    <mergeCell ref="AD8:AD13"/>
    <mergeCell ref="AE8:AE13"/>
    <mergeCell ref="AF8:AF13"/>
    <mergeCell ref="U8:U13"/>
    <mergeCell ref="V8:V13"/>
    <mergeCell ref="W8:W13"/>
    <mergeCell ref="X8:X13"/>
    <mergeCell ref="Y8:Y13"/>
    <mergeCell ref="Z8:Z13"/>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s>
  <phoneticPr fontId="10"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x14ac:dyDescent="0.3"/>
  <cols>
    <col min="1" max="1" width="36.44140625" style="410" customWidth="1"/>
    <col min="2" max="9" width="16.88671875" style="411" customWidth="1"/>
    <col min="10" max="10" width="31.77734375" style="411" customWidth="1"/>
    <col min="11" max="256" width="9" style="411"/>
    <col min="257" max="257" width="36.44140625" style="411" customWidth="1"/>
    <col min="258" max="265" width="16.88671875" style="411" customWidth="1"/>
    <col min="266" max="266" width="19.21875" style="411" customWidth="1"/>
    <col min="267" max="512" width="9" style="411"/>
    <col min="513" max="513" width="36.44140625" style="411" customWidth="1"/>
    <col min="514" max="521" width="16.88671875" style="411" customWidth="1"/>
    <col min="522" max="522" width="19.21875" style="411" customWidth="1"/>
    <col min="523" max="768" width="9" style="411"/>
    <col min="769" max="769" width="36.44140625" style="411" customWidth="1"/>
    <col min="770" max="777" width="16.88671875" style="411" customWidth="1"/>
    <col min="778" max="778" width="19.21875" style="411" customWidth="1"/>
    <col min="779" max="1024" width="9" style="411"/>
    <col min="1025" max="1025" width="36.44140625" style="411" customWidth="1"/>
    <col min="1026" max="1033" width="16.88671875" style="411" customWidth="1"/>
    <col min="1034" max="1034" width="19.21875" style="411" customWidth="1"/>
    <col min="1035" max="1280" width="9" style="411"/>
    <col min="1281" max="1281" width="36.44140625" style="411" customWidth="1"/>
    <col min="1282" max="1289" width="16.88671875" style="411" customWidth="1"/>
    <col min="1290" max="1290" width="19.21875" style="411" customWidth="1"/>
    <col min="1291" max="1536" width="9" style="411"/>
    <col min="1537" max="1537" width="36.44140625" style="411" customWidth="1"/>
    <col min="1538" max="1545" width="16.88671875" style="411" customWidth="1"/>
    <col min="1546" max="1546" width="19.21875" style="411" customWidth="1"/>
    <col min="1547" max="1792" width="9" style="411"/>
    <col min="1793" max="1793" width="36.44140625" style="411" customWidth="1"/>
    <col min="1794" max="1801" width="16.88671875" style="411" customWidth="1"/>
    <col min="1802" max="1802" width="19.21875" style="411" customWidth="1"/>
    <col min="1803" max="2048" width="9" style="411"/>
    <col min="2049" max="2049" width="36.44140625" style="411" customWidth="1"/>
    <col min="2050" max="2057" width="16.88671875" style="411" customWidth="1"/>
    <col min="2058" max="2058" width="19.21875" style="411" customWidth="1"/>
    <col min="2059" max="2304" width="9" style="411"/>
    <col min="2305" max="2305" width="36.44140625" style="411" customWidth="1"/>
    <col min="2306" max="2313" width="16.88671875" style="411" customWidth="1"/>
    <col min="2314" max="2314" width="19.21875" style="411" customWidth="1"/>
    <col min="2315" max="2560" width="9" style="411"/>
    <col min="2561" max="2561" width="36.44140625" style="411" customWidth="1"/>
    <col min="2562" max="2569" width="16.88671875" style="411" customWidth="1"/>
    <col min="2570" max="2570" width="19.21875" style="411" customWidth="1"/>
    <col min="2571" max="2816" width="9" style="411"/>
    <col min="2817" max="2817" width="36.44140625" style="411" customWidth="1"/>
    <col min="2818" max="2825" width="16.88671875" style="411" customWidth="1"/>
    <col min="2826" max="2826" width="19.21875" style="411" customWidth="1"/>
    <col min="2827" max="3072" width="9" style="411"/>
    <col min="3073" max="3073" width="36.44140625" style="411" customWidth="1"/>
    <col min="3074" max="3081" width="16.88671875" style="411" customWidth="1"/>
    <col min="3082" max="3082" width="19.21875" style="411" customWidth="1"/>
    <col min="3083" max="3328" width="9" style="411"/>
    <col min="3329" max="3329" width="36.44140625" style="411" customWidth="1"/>
    <col min="3330" max="3337" width="16.88671875" style="411" customWidth="1"/>
    <col min="3338" max="3338" width="19.21875" style="411" customWidth="1"/>
    <col min="3339" max="3584" width="9" style="411"/>
    <col min="3585" max="3585" width="36.44140625" style="411" customWidth="1"/>
    <col min="3586" max="3593" width="16.88671875" style="411" customWidth="1"/>
    <col min="3594" max="3594" width="19.21875" style="411" customWidth="1"/>
    <col min="3595" max="3840" width="9" style="411"/>
    <col min="3841" max="3841" width="36.44140625" style="411" customWidth="1"/>
    <col min="3842" max="3849" width="16.88671875" style="411" customWidth="1"/>
    <col min="3850" max="3850" width="19.21875" style="411" customWidth="1"/>
    <col min="3851" max="4096" width="9" style="411"/>
    <col min="4097" max="4097" width="36.44140625" style="411" customWidth="1"/>
    <col min="4098" max="4105" width="16.88671875" style="411" customWidth="1"/>
    <col min="4106" max="4106" width="19.21875" style="411" customWidth="1"/>
    <col min="4107" max="4352" width="9" style="411"/>
    <col min="4353" max="4353" width="36.44140625" style="411" customWidth="1"/>
    <col min="4354" max="4361" width="16.88671875" style="411" customWidth="1"/>
    <col min="4362" max="4362" width="19.21875" style="411" customWidth="1"/>
    <col min="4363" max="4608" width="9" style="411"/>
    <col min="4609" max="4609" width="36.44140625" style="411" customWidth="1"/>
    <col min="4610" max="4617" width="16.88671875" style="411" customWidth="1"/>
    <col min="4618" max="4618" width="19.21875" style="411" customWidth="1"/>
    <col min="4619" max="4864" width="9" style="411"/>
    <col min="4865" max="4865" width="36.44140625" style="411" customWidth="1"/>
    <col min="4866" max="4873" width="16.88671875" style="411" customWidth="1"/>
    <col min="4874" max="4874" width="19.21875" style="411" customWidth="1"/>
    <col min="4875" max="5120" width="9" style="411"/>
    <col min="5121" max="5121" width="36.44140625" style="411" customWidth="1"/>
    <col min="5122" max="5129" width="16.88671875" style="411" customWidth="1"/>
    <col min="5130" max="5130" width="19.21875" style="411" customWidth="1"/>
    <col min="5131" max="5376" width="9" style="411"/>
    <col min="5377" max="5377" width="36.44140625" style="411" customWidth="1"/>
    <col min="5378" max="5385" width="16.88671875" style="411" customWidth="1"/>
    <col min="5386" max="5386" width="19.21875" style="411" customWidth="1"/>
    <col min="5387" max="5632" width="9" style="411"/>
    <col min="5633" max="5633" width="36.44140625" style="411" customWidth="1"/>
    <col min="5634" max="5641" width="16.88671875" style="411" customWidth="1"/>
    <col min="5642" max="5642" width="19.21875" style="411" customWidth="1"/>
    <col min="5643" max="5888" width="9" style="411"/>
    <col min="5889" max="5889" width="36.44140625" style="411" customWidth="1"/>
    <col min="5890" max="5897" width="16.88671875" style="411" customWidth="1"/>
    <col min="5898" max="5898" width="19.21875" style="411" customWidth="1"/>
    <col min="5899" max="6144" width="9" style="411"/>
    <col min="6145" max="6145" width="36.44140625" style="411" customWidth="1"/>
    <col min="6146" max="6153" width="16.88671875" style="411" customWidth="1"/>
    <col min="6154" max="6154" width="19.21875" style="411" customWidth="1"/>
    <col min="6155" max="6400" width="9" style="411"/>
    <col min="6401" max="6401" width="36.44140625" style="411" customWidth="1"/>
    <col min="6402" max="6409" width="16.88671875" style="411" customWidth="1"/>
    <col min="6410" max="6410" width="19.21875" style="411" customWidth="1"/>
    <col min="6411" max="6656" width="9" style="411"/>
    <col min="6657" max="6657" width="36.44140625" style="411" customWidth="1"/>
    <col min="6658" max="6665" width="16.88671875" style="411" customWidth="1"/>
    <col min="6666" max="6666" width="19.21875" style="411" customWidth="1"/>
    <col min="6667" max="6912" width="9" style="411"/>
    <col min="6913" max="6913" width="36.44140625" style="411" customWidth="1"/>
    <col min="6914" max="6921" width="16.88671875" style="411" customWidth="1"/>
    <col min="6922" max="6922" width="19.21875" style="411" customWidth="1"/>
    <col min="6923" max="7168" width="9" style="411"/>
    <col min="7169" max="7169" width="36.44140625" style="411" customWidth="1"/>
    <col min="7170" max="7177" width="16.88671875" style="411" customWidth="1"/>
    <col min="7178" max="7178" width="19.21875" style="411" customWidth="1"/>
    <col min="7179" max="7424" width="9" style="411"/>
    <col min="7425" max="7425" width="36.44140625" style="411" customWidth="1"/>
    <col min="7426" max="7433" width="16.88671875" style="411" customWidth="1"/>
    <col min="7434" max="7434" width="19.21875" style="411" customWidth="1"/>
    <col min="7435" max="7680" width="9" style="411"/>
    <col min="7681" max="7681" width="36.44140625" style="411" customWidth="1"/>
    <col min="7682" max="7689" width="16.88671875" style="411" customWidth="1"/>
    <col min="7690" max="7690" width="19.21875" style="411" customWidth="1"/>
    <col min="7691" max="7936" width="9" style="411"/>
    <col min="7937" max="7937" width="36.44140625" style="411" customWidth="1"/>
    <col min="7938" max="7945" width="16.88671875" style="411" customWidth="1"/>
    <col min="7946" max="7946" width="19.21875" style="411" customWidth="1"/>
    <col min="7947" max="8192" width="9" style="411"/>
    <col min="8193" max="8193" width="36.44140625" style="411" customWidth="1"/>
    <col min="8194" max="8201" width="16.88671875" style="411" customWidth="1"/>
    <col min="8202" max="8202" width="19.21875" style="411" customWidth="1"/>
    <col min="8203" max="8448" width="9" style="411"/>
    <col min="8449" max="8449" width="36.44140625" style="411" customWidth="1"/>
    <col min="8450" max="8457" width="16.88671875" style="411" customWidth="1"/>
    <col min="8458" max="8458" width="19.21875" style="411" customWidth="1"/>
    <col min="8459" max="8704" width="9" style="411"/>
    <col min="8705" max="8705" width="36.44140625" style="411" customWidth="1"/>
    <col min="8706" max="8713" width="16.88671875" style="411" customWidth="1"/>
    <col min="8714" max="8714" width="19.21875" style="411" customWidth="1"/>
    <col min="8715" max="8960" width="9" style="411"/>
    <col min="8961" max="8961" width="36.44140625" style="411" customWidth="1"/>
    <col min="8962" max="8969" width="16.88671875" style="411" customWidth="1"/>
    <col min="8970" max="8970" width="19.21875" style="411" customWidth="1"/>
    <col min="8971" max="9216" width="9" style="411"/>
    <col min="9217" max="9217" width="36.44140625" style="411" customWidth="1"/>
    <col min="9218" max="9225" width="16.88671875" style="411" customWidth="1"/>
    <col min="9226" max="9226" width="19.21875" style="411" customWidth="1"/>
    <col min="9227" max="9472" width="9" style="411"/>
    <col min="9473" max="9473" width="36.44140625" style="411" customWidth="1"/>
    <col min="9474" max="9481" width="16.88671875" style="411" customWidth="1"/>
    <col min="9482" max="9482" width="19.21875" style="411" customWidth="1"/>
    <col min="9483" max="9728" width="9" style="411"/>
    <col min="9729" max="9729" width="36.44140625" style="411" customWidth="1"/>
    <col min="9730" max="9737" width="16.88671875" style="411" customWidth="1"/>
    <col min="9738" max="9738" width="19.21875" style="411" customWidth="1"/>
    <col min="9739" max="9984" width="9" style="411"/>
    <col min="9985" max="9985" width="36.44140625" style="411" customWidth="1"/>
    <col min="9986" max="9993" width="16.88671875" style="411" customWidth="1"/>
    <col min="9994" max="9994" width="19.21875" style="411" customWidth="1"/>
    <col min="9995" max="10240" width="9" style="411"/>
    <col min="10241" max="10241" width="36.44140625" style="411" customWidth="1"/>
    <col min="10242" max="10249" width="16.88671875" style="411" customWidth="1"/>
    <col min="10250" max="10250" width="19.21875" style="411" customWidth="1"/>
    <col min="10251" max="10496" width="9" style="411"/>
    <col min="10497" max="10497" width="36.44140625" style="411" customWidth="1"/>
    <col min="10498" max="10505" width="16.88671875" style="411" customWidth="1"/>
    <col min="10506" max="10506" width="19.21875" style="411" customWidth="1"/>
    <col min="10507" max="10752" width="9" style="411"/>
    <col min="10753" max="10753" width="36.44140625" style="411" customWidth="1"/>
    <col min="10754" max="10761" width="16.88671875" style="411" customWidth="1"/>
    <col min="10762" max="10762" width="19.21875" style="411" customWidth="1"/>
    <col min="10763" max="11008" width="9" style="411"/>
    <col min="11009" max="11009" width="36.44140625" style="411" customWidth="1"/>
    <col min="11010" max="11017" width="16.88671875" style="411" customWidth="1"/>
    <col min="11018" max="11018" width="19.21875" style="411" customWidth="1"/>
    <col min="11019" max="11264" width="9" style="411"/>
    <col min="11265" max="11265" width="36.44140625" style="411" customWidth="1"/>
    <col min="11266" max="11273" width="16.88671875" style="411" customWidth="1"/>
    <col min="11274" max="11274" width="19.21875" style="411" customWidth="1"/>
    <col min="11275" max="11520" width="9" style="411"/>
    <col min="11521" max="11521" width="36.44140625" style="411" customWidth="1"/>
    <col min="11522" max="11529" width="16.88671875" style="411" customWidth="1"/>
    <col min="11530" max="11530" width="19.21875" style="411" customWidth="1"/>
    <col min="11531" max="11776" width="9" style="411"/>
    <col min="11777" max="11777" width="36.44140625" style="411" customWidth="1"/>
    <col min="11778" max="11785" width="16.88671875" style="411" customWidth="1"/>
    <col min="11786" max="11786" width="19.21875" style="411" customWidth="1"/>
    <col min="11787" max="12032" width="9" style="411"/>
    <col min="12033" max="12033" width="36.44140625" style="411" customWidth="1"/>
    <col min="12034" max="12041" width="16.88671875" style="411" customWidth="1"/>
    <col min="12042" max="12042" width="19.21875" style="411" customWidth="1"/>
    <col min="12043" max="12288" width="9" style="411"/>
    <col min="12289" max="12289" width="36.44140625" style="411" customWidth="1"/>
    <col min="12290" max="12297" width="16.88671875" style="411" customWidth="1"/>
    <col min="12298" max="12298" width="19.21875" style="411" customWidth="1"/>
    <col min="12299" max="12544" width="9" style="411"/>
    <col min="12545" max="12545" width="36.44140625" style="411" customWidth="1"/>
    <col min="12546" max="12553" width="16.88671875" style="411" customWidth="1"/>
    <col min="12554" max="12554" width="19.21875" style="411" customWidth="1"/>
    <col min="12555" max="12800" width="9" style="411"/>
    <col min="12801" max="12801" width="36.44140625" style="411" customWidth="1"/>
    <col min="12802" max="12809" width="16.88671875" style="411" customWidth="1"/>
    <col min="12810" max="12810" width="19.21875" style="411" customWidth="1"/>
    <col min="12811" max="13056" width="9" style="411"/>
    <col min="13057" max="13057" width="36.44140625" style="411" customWidth="1"/>
    <col min="13058" max="13065" width="16.88671875" style="411" customWidth="1"/>
    <col min="13066" max="13066" width="19.21875" style="411" customWidth="1"/>
    <col min="13067" max="13312" width="9" style="411"/>
    <col min="13313" max="13313" width="36.44140625" style="411" customWidth="1"/>
    <col min="13314" max="13321" width="16.88671875" style="411" customWidth="1"/>
    <col min="13322" max="13322" width="19.21875" style="411" customWidth="1"/>
    <col min="13323" max="13568" width="9" style="411"/>
    <col min="13569" max="13569" width="36.44140625" style="411" customWidth="1"/>
    <col min="13570" max="13577" width="16.88671875" style="411" customWidth="1"/>
    <col min="13578" max="13578" width="19.21875" style="411" customWidth="1"/>
    <col min="13579" max="13824" width="9" style="411"/>
    <col min="13825" max="13825" width="36.44140625" style="411" customWidth="1"/>
    <col min="13826" max="13833" width="16.88671875" style="411" customWidth="1"/>
    <col min="13834" max="13834" width="19.21875" style="411" customWidth="1"/>
    <col min="13835" max="14080" width="9" style="411"/>
    <col min="14081" max="14081" width="36.44140625" style="411" customWidth="1"/>
    <col min="14082" max="14089" width="16.88671875" style="411" customWidth="1"/>
    <col min="14090" max="14090" width="19.21875" style="411" customWidth="1"/>
    <col min="14091" max="14336" width="9" style="411"/>
    <col min="14337" max="14337" width="36.44140625" style="411" customWidth="1"/>
    <col min="14338" max="14345" width="16.88671875" style="411" customWidth="1"/>
    <col min="14346" max="14346" width="19.21875" style="411" customWidth="1"/>
    <col min="14347" max="14592" width="9" style="411"/>
    <col min="14593" max="14593" width="36.44140625" style="411" customWidth="1"/>
    <col min="14594" max="14601" width="16.88671875" style="411" customWidth="1"/>
    <col min="14602" max="14602" width="19.21875" style="411" customWidth="1"/>
    <col min="14603" max="14848" width="9" style="411"/>
    <col min="14849" max="14849" width="36.44140625" style="411" customWidth="1"/>
    <col min="14850" max="14857" width="16.88671875" style="411" customWidth="1"/>
    <col min="14858" max="14858" width="19.21875" style="411" customWidth="1"/>
    <col min="14859" max="15104" width="9" style="411"/>
    <col min="15105" max="15105" width="36.44140625" style="411" customWidth="1"/>
    <col min="15106" max="15113" width="16.88671875" style="411" customWidth="1"/>
    <col min="15114" max="15114" width="19.21875" style="411" customWidth="1"/>
    <col min="15115" max="15360" width="9" style="411"/>
    <col min="15361" max="15361" width="36.44140625" style="411" customWidth="1"/>
    <col min="15362" max="15369" width="16.88671875" style="411" customWidth="1"/>
    <col min="15370" max="15370" width="19.21875" style="411" customWidth="1"/>
    <col min="15371" max="15616" width="9" style="411"/>
    <col min="15617" max="15617" width="36.44140625" style="411" customWidth="1"/>
    <col min="15618" max="15625" width="16.88671875" style="411" customWidth="1"/>
    <col min="15626" max="15626" width="19.21875" style="411" customWidth="1"/>
    <col min="15627" max="15872" width="9" style="411"/>
    <col min="15873" max="15873" width="36.44140625" style="411" customWidth="1"/>
    <col min="15874" max="15881" width="16.88671875" style="411" customWidth="1"/>
    <col min="15882" max="15882" width="19.21875" style="411" customWidth="1"/>
    <col min="15883" max="16128" width="9" style="411"/>
    <col min="16129" max="16129" width="36.44140625" style="411" customWidth="1"/>
    <col min="16130" max="16137" width="16.88671875" style="411" customWidth="1"/>
    <col min="16138" max="16138" width="19.21875" style="411" customWidth="1"/>
    <col min="16139" max="16384" width="9" style="411"/>
  </cols>
  <sheetData>
    <row r="1" spans="1:11" s="388" customFormat="1" ht="20.399999999999999" thickBot="1" x14ac:dyDescent="0.45">
      <c r="A1" s="386" t="s">
        <v>549</v>
      </c>
      <c r="B1" s="387"/>
      <c r="C1" s="387"/>
      <c r="D1" s="387"/>
      <c r="E1" s="387"/>
      <c r="F1" s="387"/>
      <c r="G1" s="387"/>
      <c r="H1" s="387"/>
      <c r="I1" s="386" t="s">
        <v>10</v>
      </c>
      <c r="J1" s="386" t="s">
        <v>170</v>
      </c>
      <c r="K1" s="119" t="s">
        <v>12</v>
      </c>
    </row>
    <row r="2" spans="1:11" s="388" customFormat="1" ht="20.399999999999999" thickBot="1" x14ac:dyDescent="0.45">
      <c r="A2" s="386" t="s">
        <v>550</v>
      </c>
      <c r="B2" s="389" t="s">
        <v>551</v>
      </c>
      <c r="C2" s="389"/>
      <c r="D2" s="389"/>
      <c r="E2" s="389"/>
      <c r="F2" s="389"/>
      <c r="G2" s="389"/>
      <c r="H2" s="389"/>
      <c r="I2" s="386" t="s">
        <v>320</v>
      </c>
      <c r="J2" s="390" t="s">
        <v>552</v>
      </c>
    </row>
    <row r="3" spans="1:11" s="388" customFormat="1" ht="42" customHeight="1" x14ac:dyDescent="0.7">
      <c r="A3" s="819" t="s">
        <v>321</v>
      </c>
      <c r="B3" s="820"/>
      <c r="C3" s="820"/>
      <c r="D3" s="820"/>
      <c r="E3" s="820"/>
      <c r="F3" s="820"/>
      <c r="G3" s="820"/>
      <c r="H3" s="820"/>
      <c r="I3" s="820"/>
      <c r="J3" s="820"/>
    </row>
    <row r="4" spans="1:11" s="388" customFormat="1" ht="32.25" customHeight="1" thickBot="1" x14ac:dyDescent="0.45">
      <c r="A4" s="391"/>
      <c r="B4" s="821" t="s">
        <v>592</v>
      </c>
      <c r="C4" s="822"/>
      <c r="D4" s="822"/>
      <c r="E4" s="822"/>
      <c r="F4" s="822"/>
      <c r="G4" s="822"/>
      <c r="H4" s="823"/>
      <c r="I4" s="392"/>
      <c r="J4" s="393" t="s">
        <v>553</v>
      </c>
      <c r="K4" s="394"/>
    </row>
    <row r="5" spans="1:11" s="388" customFormat="1" ht="21.9" customHeight="1" x14ac:dyDescent="0.4">
      <c r="A5" s="824" t="s">
        <v>554</v>
      </c>
      <c r="B5" s="826" t="s">
        <v>555</v>
      </c>
      <c r="C5" s="828" t="s">
        <v>556</v>
      </c>
      <c r="D5" s="829"/>
      <c r="E5" s="829"/>
      <c r="F5" s="829"/>
      <c r="G5" s="829"/>
      <c r="H5" s="830" t="s">
        <v>557</v>
      </c>
      <c r="I5" s="831"/>
      <c r="J5" s="832"/>
    </row>
    <row r="6" spans="1:11" s="388" customFormat="1" ht="42.9" customHeight="1" thickBot="1" x14ac:dyDescent="0.35">
      <c r="A6" s="825"/>
      <c r="B6" s="827"/>
      <c r="C6" s="395" t="s">
        <v>189</v>
      </c>
      <c r="D6" s="395" t="s">
        <v>558</v>
      </c>
      <c r="E6" s="395" t="s">
        <v>559</v>
      </c>
      <c r="F6" s="395" t="s">
        <v>560</v>
      </c>
      <c r="G6" s="396" t="s">
        <v>561</v>
      </c>
      <c r="H6" s="395" t="s">
        <v>189</v>
      </c>
      <c r="I6" s="397" t="s">
        <v>562</v>
      </c>
      <c r="J6" s="398" t="s">
        <v>563</v>
      </c>
    </row>
    <row r="7" spans="1:11" s="388" customFormat="1" ht="18.600000000000001" customHeight="1" x14ac:dyDescent="0.3">
      <c r="A7" s="399" t="s">
        <v>564</v>
      </c>
      <c r="B7" s="400">
        <f>B8</f>
        <v>17</v>
      </c>
      <c r="C7" s="401">
        <f>C8</f>
        <v>16</v>
      </c>
      <c r="D7" s="401">
        <f t="shared" ref="D7:J7" si="0">D8</f>
        <v>8</v>
      </c>
      <c r="E7" s="401">
        <f t="shared" si="0"/>
        <v>0</v>
      </c>
      <c r="F7" s="401">
        <f t="shared" si="0"/>
        <v>5</v>
      </c>
      <c r="G7" s="401">
        <f t="shared" si="0"/>
        <v>3</v>
      </c>
      <c r="H7" s="401">
        <f t="shared" si="0"/>
        <v>1</v>
      </c>
      <c r="I7" s="401">
        <f t="shared" si="0"/>
        <v>1</v>
      </c>
      <c r="J7" s="401">
        <f t="shared" si="0"/>
        <v>0</v>
      </c>
    </row>
    <row r="8" spans="1:11" s="388" customFormat="1" ht="18.600000000000001" customHeight="1" x14ac:dyDescent="0.3">
      <c r="A8" s="402" t="s">
        <v>565</v>
      </c>
      <c r="B8" s="403">
        <f>B9+B15+B16+B22</f>
        <v>17</v>
      </c>
      <c r="C8" s="404">
        <f>C9+C15+C16+C22</f>
        <v>16</v>
      </c>
      <c r="D8" s="404">
        <f t="shared" ref="D8:G8" si="1">D9+D15+D16+D22</f>
        <v>8</v>
      </c>
      <c r="E8" s="404">
        <f t="shared" si="1"/>
        <v>0</v>
      </c>
      <c r="F8" s="404">
        <f t="shared" si="1"/>
        <v>5</v>
      </c>
      <c r="G8" s="404">
        <f t="shared" si="1"/>
        <v>3</v>
      </c>
      <c r="H8" s="404">
        <f>H9+H15+H16+H22</f>
        <v>1</v>
      </c>
      <c r="I8" s="404">
        <f t="shared" ref="I8:J8" si="2">I9+I15+I16+I22</f>
        <v>1</v>
      </c>
      <c r="J8" s="404">
        <f t="shared" si="2"/>
        <v>0</v>
      </c>
    </row>
    <row r="9" spans="1:11" s="388" customFormat="1" ht="18.600000000000001" customHeight="1" x14ac:dyDescent="0.3">
      <c r="A9" s="402" t="s">
        <v>566</v>
      </c>
      <c r="B9" s="403">
        <f>SUM(B10:B14)</f>
        <v>1</v>
      </c>
      <c r="C9" s="404">
        <f>SUM(C10:C14)</f>
        <v>1</v>
      </c>
      <c r="D9" s="404">
        <f t="shared" ref="D9:G9" si="3">SUM(D10:D14)</f>
        <v>0</v>
      </c>
      <c r="E9" s="404">
        <f t="shared" si="3"/>
        <v>0</v>
      </c>
      <c r="F9" s="404">
        <f t="shared" si="3"/>
        <v>0</v>
      </c>
      <c r="G9" s="404">
        <f t="shared" si="3"/>
        <v>1</v>
      </c>
      <c r="H9" s="404">
        <f>SUM(H10:H14)</f>
        <v>0</v>
      </c>
      <c r="I9" s="404">
        <f t="shared" ref="I9:J9" si="4">SUM(I10:I14)</f>
        <v>0</v>
      </c>
      <c r="J9" s="404">
        <f t="shared" si="4"/>
        <v>0</v>
      </c>
    </row>
    <row r="10" spans="1:11" s="388" customFormat="1" ht="18.600000000000001" customHeight="1" x14ac:dyDescent="0.3">
      <c r="A10" s="402" t="s">
        <v>567</v>
      </c>
      <c r="B10" s="403">
        <f>C10+H10</f>
        <v>0</v>
      </c>
      <c r="C10" s="404">
        <f>SUM(D10:G10)</f>
        <v>0</v>
      </c>
      <c r="D10" s="385">
        <v>0</v>
      </c>
      <c r="E10" s="385">
        <v>0</v>
      </c>
      <c r="F10" s="385">
        <v>0</v>
      </c>
      <c r="G10" s="385">
        <v>0</v>
      </c>
      <c r="H10" s="404">
        <f>SUM(I10:J10)</f>
        <v>0</v>
      </c>
      <c r="I10" s="385">
        <v>0</v>
      </c>
      <c r="J10" s="385">
        <v>0</v>
      </c>
    </row>
    <row r="11" spans="1:11" s="388" customFormat="1" ht="18.600000000000001" customHeight="1" x14ac:dyDescent="0.3">
      <c r="A11" s="402" t="s">
        <v>568</v>
      </c>
      <c r="B11" s="403">
        <f t="shared" ref="B11:B15" si="5">C11+H11</f>
        <v>0</v>
      </c>
      <c r="C11" s="404">
        <f t="shared" ref="C11:C15" si="6">SUM(D11:G11)</f>
        <v>0</v>
      </c>
      <c r="D11" s="385">
        <v>0</v>
      </c>
      <c r="E11" s="385">
        <v>0</v>
      </c>
      <c r="F11" s="385">
        <v>0</v>
      </c>
      <c r="G11" s="385">
        <v>0</v>
      </c>
      <c r="H11" s="404">
        <f t="shared" ref="H11:H14" si="7">SUM(I11:J11)</f>
        <v>0</v>
      </c>
      <c r="I11" s="385">
        <v>0</v>
      </c>
      <c r="J11" s="385">
        <v>0</v>
      </c>
    </row>
    <row r="12" spans="1:11" s="388" customFormat="1" ht="18.600000000000001" customHeight="1" x14ac:dyDescent="0.3">
      <c r="A12" s="402" t="s">
        <v>569</v>
      </c>
      <c r="B12" s="403">
        <f t="shared" si="5"/>
        <v>0</v>
      </c>
      <c r="C12" s="404">
        <f t="shared" si="6"/>
        <v>0</v>
      </c>
      <c r="D12" s="385">
        <v>0</v>
      </c>
      <c r="E12" s="385">
        <v>0</v>
      </c>
      <c r="F12" s="385">
        <v>0</v>
      </c>
      <c r="G12" s="385">
        <v>0</v>
      </c>
      <c r="H12" s="404">
        <f t="shared" si="7"/>
        <v>0</v>
      </c>
      <c r="I12" s="385">
        <v>0</v>
      </c>
      <c r="J12" s="385">
        <v>0</v>
      </c>
    </row>
    <row r="13" spans="1:11" s="388" customFormat="1" ht="18.600000000000001" customHeight="1" x14ac:dyDescent="0.3">
      <c r="A13" s="402" t="s">
        <v>570</v>
      </c>
      <c r="B13" s="403">
        <f t="shared" si="5"/>
        <v>1</v>
      </c>
      <c r="C13" s="404">
        <f t="shared" si="6"/>
        <v>1</v>
      </c>
      <c r="D13" s="385">
        <v>0</v>
      </c>
      <c r="E13" s="385">
        <v>0</v>
      </c>
      <c r="F13" s="385">
        <v>0</v>
      </c>
      <c r="G13" s="385">
        <v>1</v>
      </c>
      <c r="H13" s="404">
        <f t="shared" si="7"/>
        <v>0</v>
      </c>
      <c r="I13" s="385">
        <v>0</v>
      </c>
      <c r="J13" s="385">
        <v>0</v>
      </c>
    </row>
    <row r="14" spans="1:11" s="388" customFormat="1" ht="18.600000000000001" customHeight="1" x14ac:dyDescent="0.3">
      <c r="A14" s="402" t="s">
        <v>571</v>
      </c>
      <c r="B14" s="403">
        <f t="shared" si="5"/>
        <v>0</v>
      </c>
      <c r="C14" s="404">
        <f t="shared" si="6"/>
        <v>0</v>
      </c>
      <c r="D14" s="385">
        <v>0</v>
      </c>
      <c r="E14" s="385">
        <v>0</v>
      </c>
      <c r="F14" s="385">
        <v>0</v>
      </c>
      <c r="G14" s="385">
        <v>0</v>
      </c>
      <c r="H14" s="404">
        <f t="shared" si="7"/>
        <v>0</v>
      </c>
      <c r="I14" s="385">
        <v>0</v>
      </c>
      <c r="J14" s="385">
        <v>0</v>
      </c>
    </row>
    <row r="15" spans="1:11" s="388" customFormat="1" ht="18.600000000000001" customHeight="1" x14ac:dyDescent="0.3">
      <c r="A15" s="402" t="s">
        <v>572</v>
      </c>
      <c r="B15" s="403">
        <f t="shared" si="5"/>
        <v>0</v>
      </c>
      <c r="C15" s="404">
        <f t="shared" si="6"/>
        <v>0</v>
      </c>
      <c r="D15" s="385">
        <v>0</v>
      </c>
      <c r="E15" s="385">
        <v>0</v>
      </c>
      <c r="F15" s="385">
        <v>0</v>
      </c>
      <c r="G15" s="385">
        <v>0</v>
      </c>
      <c r="H15" s="404">
        <f>SUM(I15:J15)</f>
        <v>0</v>
      </c>
      <c r="I15" s="385">
        <v>0</v>
      </c>
      <c r="J15" s="385">
        <v>0</v>
      </c>
    </row>
    <row r="16" spans="1:11" s="388" customFormat="1" ht="18.600000000000001" customHeight="1" x14ac:dyDescent="0.3">
      <c r="A16" s="387" t="s">
        <v>573</v>
      </c>
      <c r="B16" s="403">
        <f>SUM(B17:B21)</f>
        <v>16</v>
      </c>
      <c r="C16" s="404">
        <f>SUM(C17:C21)</f>
        <v>15</v>
      </c>
      <c r="D16" s="404">
        <f>SUM(D17:D21)</f>
        <v>8</v>
      </c>
      <c r="E16" s="404">
        <f t="shared" ref="E16:G16" si="8">SUM(E17:E21)</f>
        <v>0</v>
      </c>
      <c r="F16" s="404">
        <f t="shared" si="8"/>
        <v>5</v>
      </c>
      <c r="G16" s="404">
        <f t="shared" si="8"/>
        <v>2</v>
      </c>
      <c r="H16" s="404">
        <f>SUM(H17:H21)</f>
        <v>1</v>
      </c>
      <c r="I16" s="404">
        <f>SUM(I17:I21)</f>
        <v>1</v>
      </c>
      <c r="J16" s="404">
        <f>SUM(J17:J21)</f>
        <v>0</v>
      </c>
    </row>
    <row r="17" spans="1:10" s="388" customFormat="1" ht="18.600000000000001" customHeight="1" x14ac:dyDescent="0.3">
      <c r="A17" s="402" t="s">
        <v>574</v>
      </c>
      <c r="B17" s="403">
        <f>C17+H17</f>
        <v>7</v>
      </c>
      <c r="C17" s="404">
        <f>SUM(D17:G17)</f>
        <v>6</v>
      </c>
      <c r="D17" s="385">
        <v>2</v>
      </c>
      <c r="E17" s="385">
        <v>0</v>
      </c>
      <c r="F17" s="385">
        <v>3</v>
      </c>
      <c r="G17" s="385">
        <v>1</v>
      </c>
      <c r="H17" s="404">
        <f>SUM(I17:J17)</f>
        <v>1</v>
      </c>
      <c r="I17" s="385">
        <v>1</v>
      </c>
      <c r="J17" s="385">
        <v>0</v>
      </c>
    </row>
    <row r="18" spans="1:10" s="388" customFormat="1" ht="18.600000000000001" customHeight="1" x14ac:dyDescent="0.3">
      <c r="A18" s="402" t="s">
        <v>575</v>
      </c>
      <c r="B18" s="403">
        <f t="shared" ref="B18:B22" si="9">C18+H18</f>
        <v>4</v>
      </c>
      <c r="C18" s="404">
        <f t="shared" ref="C18:C21" si="10">SUM(D18:G18)</f>
        <v>4</v>
      </c>
      <c r="D18" s="385">
        <v>2</v>
      </c>
      <c r="E18" s="385">
        <v>0</v>
      </c>
      <c r="F18" s="385">
        <v>2</v>
      </c>
      <c r="G18" s="385">
        <v>0</v>
      </c>
      <c r="H18" s="404">
        <f t="shared" ref="H18:H21" si="11">SUM(I18:J18)</f>
        <v>0</v>
      </c>
      <c r="I18" s="385">
        <v>0</v>
      </c>
      <c r="J18" s="385">
        <v>0</v>
      </c>
    </row>
    <row r="19" spans="1:10" s="388" customFormat="1" ht="18.600000000000001" customHeight="1" x14ac:dyDescent="0.3">
      <c r="A19" s="402" t="s">
        <v>576</v>
      </c>
      <c r="B19" s="403">
        <f t="shared" si="9"/>
        <v>0</v>
      </c>
      <c r="C19" s="404">
        <f t="shared" si="10"/>
        <v>0</v>
      </c>
      <c r="D19" s="385">
        <v>0</v>
      </c>
      <c r="E19" s="385">
        <v>0</v>
      </c>
      <c r="F19" s="385">
        <v>0</v>
      </c>
      <c r="G19" s="385">
        <v>0</v>
      </c>
      <c r="H19" s="404">
        <f t="shared" si="11"/>
        <v>0</v>
      </c>
      <c r="I19" s="385">
        <v>0</v>
      </c>
      <c r="J19" s="385">
        <v>0</v>
      </c>
    </row>
    <row r="20" spans="1:10" s="388" customFormat="1" ht="18.600000000000001" customHeight="1" x14ac:dyDescent="0.3">
      <c r="A20" s="402" t="s">
        <v>577</v>
      </c>
      <c r="B20" s="403">
        <f t="shared" si="9"/>
        <v>5</v>
      </c>
      <c r="C20" s="404">
        <f t="shared" si="10"/>
        <v>5</v>
      </c>
      <c r="D20" s="385">
        <v>4</v>
      </c>
      <c r="E20" s="385">
        <v>0</v>
      </c>
      <c r="F20" s="385">
        <v>0</v>
      </c>
      <c r="G20" s="385">
        <v>1</v>
      </c>
      <c r="H20" s="404">
        <f t="shared" si="11"/>
        <v>0</v>
      </c>
      <c r="I20" s="385">
        <v>0</v>
      </c>
      <c r="J20" s="385">
        <v>0</v>
      </c>
    </row>
    <row r="21" spans="1:10" s="388" customFormat="1" ht="18.600000000000001" customHeight="1" x14ac:dyDescent="0.3">
      <c r="A21" s="402" t="s">
        <v>578</v>
      </c>
      <c r="B21" s="403">
        <f t="shared" si="9"/>
        <v>0</v>
      </c>
      <c r="C21" s="404">
        <f t="shared" si="10"/>
        <v>0</v>
      </c>
      <c r="D21" s="385">
        <v>0</v>
      </c>
      <c r="E21" s="385">
        <v>0</v>
      </c>
      <c r="F21" s="385">
        <v>0</v>
      </c>
      <c r="G21" s="385">
        <v>0</v>
      </c>
      <c r="H21" s="404">
        <f t="shared" si="11"/>
        <v>0</v>
      </c>
      <c r="I21" s="385">
        <v>0</v>
      </c>
      <c r="J21" s="385">
        <v>0</v>
      </c>
    </row>
    <row r="22" spans="1:10" s="388" customFormat="1" ht="18.600000000000001" customHeight="1" x14ac:dyDescent="0.3">
      <c r="A22" s="387" t="s">
        <v>579</v>
      </c>
      <c r="B22" s="403">
        <f t="shared" si="9"/>
        <v>0</v>
      </c>
      <c r="C22" s="404">
        <f>SUM(D22:G22)</f>
        <v>0</v>
      </c>
      <c r="D22" s="385">
        <v>0</v>
      </c>
      <c r="E22" s="385">
        <v>0</v>
      </c>
      <c r="F22" s="385">
        <v>0</v>
      </c>
      <c r="G22" s="385">
        <v>0</v>
      </c>
      <c r="H22" s="404">
        <f>SUM(I22:J22)</f>
        <v>0</v>
      </c>
      <c r="I22" s="385">
        <v>0</v>
      </c>
      <c r="J22" s="385">
        <v>0</v>
      </c>
    </row>
    <row r="23" spans="1:10" s="388" customFormat="1" ht="18.600000000000001" customHeight="1" x14ac:dyDescent="0.3">
      <c r="A23" s="402" t="s">
        <v>580</v>
      </c>
      <c r="B23" s="403">
        <f>SUM(B24:B25)</f>
        <v>17</v>
      </c>
      <c r="C23" s="404">
        <f>SUM(C24:C25)</f>
        <v>16</v>
      </c>
      <c r="D23" s="404">
        <f t="shared" ref="D23:G23" si="12">SUM(D24:D25)</f>
        <v>8</v>
      </c>
      <c r="E23" s="404">
        <f t="shared" si="12"/>
        <v>0</v>
      </c>
      <c r="F23" s="404">
        <f t="shared" si="12"/>
        <v>5</v>
      </c>
      <c r="G23" s="404">
        <f t="shared" si="12"/>
        <v>3</v>
      </c>
      <c r="H23" s="404">
        <f>SUM(H24:H25)</f>
        <v>1</v>
      </c>
      <c r="I23" s="404">
        <f t="shared" ref="I23:J23" si="13">SUM(I24:I25)</f>
        <v>1</v>
      </c>
      <c r="J23" s="404">
        <f t="shared" si="13"/>
        <v>0</v>
      </c>
    </row>
    <row r="24" spans="1:10" s="388" customFormat="1" ht="18.600000000000001" customHeight="1" x14ac:dyDescent="0.3">
      <c r="A24" s="402" t="s">
        <v>581</v>
      </c>
      <c r="B24" s="403">
        <f>C24+H24</f>
        <v>16</v>
      </c>
      <c r="C24" s="404">
        <f>SUM(D24:G24)</f>
        <v>15</v>
      </c>
      <c r="D24" s="385">
        <v>8</v>
      </c>
      <c r="E24" s="385">
        <v>0</v>
      </c>
      <c r="F24" s="385">
        <v>5</v>
      </c>
      <c r="G24" s="385">
        <v>2</v>
      </c>
      <c r="H24" s="404">
        <f>SUM(I24:J24)</f>
        <v>1</v>
      </c>
      <c r="I24" s="385">
        <v>1</v>
      </c>
      <c r="J24" s="385">
        <v>0</v>
      </c>
    </row>
    <row r="25" spans="1:10" s="388" customFormat="1" ht="18.600000000000001" customHeight="1" x14ac:dyDescent="0.3">
      <c r="A25" s="402" t="s">
        <v>582</v>
      </c>
      <c r="B25" s="403">
        <f>C25+H25</f>
        <v>1</v>
      </c>
      <c r="C25" s="404">
        <f>SUM(D25:G25)</f>
        <v>1</v>
      </c>
      <c r="D25" s="385">
        <v>0</v>
      </c>
      <c r="E25" s="385">
        <v>0</v>
      </c>
      <c r="F25" s="385">
        <v>0</v>
      </c>
      <c r="G25" s="385">
        <v>1</v>
      </c>
      <c r="H25" s="404">
        <f>SUM(I25:J25)</f>
        <v>0</v>
      </c>
      <c r="I25" s="385">
        <v>0</v>
      </c>
      <c r="J25" s="385">
        <v>0</v>
      </c>
    </row>
    <row r="26" spans="1:10" s="388" customFormat="1" ht="18.600000000000001" customHeight="1" x14ac:dyDescent="0.3">
      <c r="A26" s="405" t="s">
        <v>583</v>
      </c>
      <c r="B26" s="403">
        <f>SUM(B27:B32)</f>
        <v>17</v>
      </c>
      <c r="C26" s="404">
        <f>SUM(C27:C32)</f>
        <v>16</v>
      </c>
      <c r="D26" s="404">
        <f t="shared" ref="D26:G26" si="14">SUM(D27:D32)</f>
        <v>8</v>
      </c>
      <c r="E26" s="404">
        <f t="shared" si="14"/>
        <v>0</v>
      </c>
      <c r="F26" s="404">
        <f t="shared" si="14"/>
        <v>5</v>
      </c>
      <c r="G26" s="404">
        <f t="shared" si="14"/>
        <v>3</v>
      </c>
      <c r="H26" s="404">
        <f>SUM(H27:H32)</f>
        <v>1</v>
      </c>
      <c r="I26" s="404">
        <f>SUM(I27:I32)</f>
        <v>1</v>
      </c>
      <c r="J26" s="404">
        <f>SUM(J27:J32)</f>
        <v>0</v>
      </c>
    </row>
    <row r="27" spans="1:10" s="388" customFormat="1" ht="18.600000000000001" customHeight="1" x14ac:dyDescent="0.3">
      <c r="A27" s="402" t="s">
        <v>584</v>
      </c>
      <c r="B27" s="403">
        <f>C27+H27</f>
        <v>0</v>
      </c>
      <c r="C27" s="404">
        <f>SUM(D27:G27)</f>
        <v>0</v>
      </c>
      <c r="D27" s="385">
        <v>0</v>
      </c>
      <c r="E27" s="385">
        <v>0</v>
      </c>
      <c r="F27" s="385">
        <v>0</v>
      </c>
      <c r="G27" s="385">
        <v>0</v>
      </c>
      <c r="H27" s="404">
        <f>SUM(I27:J27)</f>
        <v>0</v>
      </c>
      <c r="I27" s="385">
        <v>0</v>
      </c>
      <c r="J27" s="385">
        <v>0</v>
      </c>
    </row>
    <row r="28" spans="1:10" s="388" customFormat="1" ht="18.600000000000001" customHeight="1" x14ac:dyDescent="0.3">
      <c r="A28" s="402" t="s">
        <v>585</v>
      </c>
      <c r="B28" s="403">
        <f t="shared" ref="B28:B31" si="15">C28+H28</f>
        <v>5</v>
      </c>
      <c r="C28" s="404">
        <f t="shared" ref="C28:C31" si="16">SUM(D28:G28)</f>
        <v>5</v>
      </c>
      <c r="D28" s="385">
        <v>1</v>
      </c>
      <c r="E28" s="385">
        <v>0</v>
      </c>
      <c r="F28" s="385">
        <v>1</v>
      </c>
      <c r="G28" s="385">
        <v>3</v>
      </c>
      <c r="H28" s="404">
        <f t="shared" ref="H28:H31" si="17">SUM(I28:J28)</f>
        <v>0</v>
      </c>
      <c r="I28" s="385">
        <v>0</v>
      </c>
      <c r="J28" s="385">
        <v>0</v>
      </c>
    </row>
    <row r="29" spans="1:10" s="388" customFormat="1" ht="18.600000000000001" customHeight="1" x14ac:dyDescent="0.3">
      <c r="A29" s="402" t="s">
        <v>586</v>
      </c>
      <c r="B29" s="403">
        <f t="shared" si="15"/>
        <v>9</v>
      </c>
      <c r="C29" s="404">
        <f t="shared" si="16"/>
        <v>8</v>
      </c>
      <c r="D29" s="385">
        <v>5</v>
      </c>
      <c r="E29" s="385">
        <v>0</v>
      </c>
      <c r="F29" s="385">
        <v>3</v>
      </c>
      <c r="G29" s="385">
        <v>0</v>
      </c>
      <c r="H29" s="404">
        <f t="shared" si="17"/>
        <v>1</v>
      </c>
      <c r="I29" s="385">
        <v>1</v>
      </c>
      <c r="J29" s="385">
        <v>0</v>
      </c>
    </row>
    <row r="30" spans="1:10" s="388" customFormat="1" ht="18.600000000000001" customHeight="1" x14ac:dyDescent="0.3">
      <c r="A30" s="402" t="s">
        <v>587</v>
      </c>
      <c r="B30" s="403">
        <f t="shared" si="15"/>
        <v>1</v>
      </c>
      <c r="C30" s="404">
        <f t="shared" si="16"/>
        <v>1</v>
      </c>
      <c r="D30" s="385">
        <v>0</v>
      </c>
      <c r="E30" s="385">
        <v>0</v>
      </c>
      <c r="F30" s="385">
        <v>1</v>
      </c>
      <c r="G30" s="385">
        <v>0</v>
      </c>
      <c r="H30" s="404">
        <f t="shared" si="17"/>
        <v>0</v>
      </c>
      <c r="I30" s="385">
        <v>0</v>
      </c>
      <c r="J30" s="385">
        <v>0</v>
      </c>
    </row>
    <row r="31" spans="1:10" s="388" customFormat="1" ht="18.600000000000001" customHeight="1" x14ac:dyDescent="0.3">
      <c r="A31" s="402" t="s">
        <v>588</v>
      </c>
      <c r="B31" s="403">
        <f t="shared" si="15"/>
        <v>1</v>
      </c>
      <c r="C31" s="404">
        <f t="shared" si="16"/>
        <v>1</v>
      </c>
      <c r="D31" s="385">
        <v>1</v>
      </c>
      <c r="E31" s="385">
        <v>0</v>
      </c>
      <c r="F31" s="385">
        <v>0</v>
      </c>
      <c r="G31" s="385">
        <v>0</v>
      </c>
      <c r="H31" s="404">
        <f t="shared" si="17"/>
        <v>0</v>
      </c>
      <c r="I31" s="385">
        <v>0</v>
      </c>
      <c r="J31" s="385">
        <v>0</v>
      </c>
    </row>
    <row r="32" spans="1:10" s="388" customFormat="1" ht="18.600000000000001" customHeight="1" thickBot="1" x14ac:dyDescent="0.35">
      <c r="A32" s="406" t="s">
        <v>589</v>
      </c>
      <c r="B32" s="407">
        <f>C32+H32</f>
        <v>1</v>
      </c>
      <c r="C32" s="408">
        <f>SUM(D32:G32)</f>
        <v>1</v>
      </c>
      <c r="D32" s="409">
        <v>1</v>
      </c>
      <c r="E32" s="409">
        <v>0</v>
      </c>
      <c r="F32" s="409">
        <v>0</v>
      </c>
      <c r="G32" s="409">
        <v>0</v>
      </c>
      <c r="H32" s="408">
        <f>SUM(I32:J32)</f>
        <v>0</v>
      </c>
      <c r="I32" s="409">
        <v>0</v>
      </c>
      <c r="J32" s="409">
        <v>0</v>
      </c>
    </row>
    <row r="33" spans="1:10" s="388" customFormat="1" x14ac:dyDescent="0.3">
      <c r="A33" s="387" t="s">
        <v>120</v>
      </c>
      <c r="B33" s="387" t="s">
        <v>121</v>
      </c>
      <c r="C33" s="387"/>
      <c r="D33" s="387" t="s">
        <v>164</v>
      </c>
      <c r="E33" s="387"/>
      <c r="F33" s="387"/>
      <c r="G33" s="387" t="s">
        <v>123</v>
      </c>
      <c r="H33" s="387"/>
      <c r="I33" s="817" t="s">
        <v>593</v>
      </c>
      <c r="J33" s="818"/>
    </row>
    <row r="34" spans="1:10" s="388" customFormat="1" x14ac:dyDescent="0.3">
      <c r="A34" s="387"/>
      <c r="B34" s="387"/>
      <c r="C34" s="387"/>
      <c r="D34" s="387" t="s">
        <v>165</v>
      </c>
      <c r="E34" s="387"/>
      <c r="F34" s="387"/>
      <c r="G34" s="387"/>
      <c r="H34" s="387"/>
      <c r="I34" s="387"/>
      <c r="J34" s="387"/>
    </row>
    <row r="35" spans="1:10" s="388" customFormat="1" x14ac:dyDescent="0.3">
      <c r="A35" s="387" t="s">
        <v>590</v>
      </c>
      <c r="B35" s="387"/>
      <c r="C35" s="387"/>
      <c r="D35" s="387"/>
      <c r="E35" s="387"/>
      <c r="F35" s="387"/>
      <c r="G35" s="387"/>
      <c r="H35" s="387"/>
      <c r="I35" s="387"/>
      <c r="J35" s="387"/>
    </row>
    <row r="36" spans="1:10" s="388" customFormat="1" x14ac:dyDescent="0.3">
      <c r="A36" s="387" t="s">
        <v>591</v>
      </c>
      <c r="B36" s="387"/>
      <c r="C36" s="387"/>
      <c r="D36" s="387"/>
      <c r="E36" s="387"/>
      <c r="F36" s="387"/>
      <c r="G36" s="387"/>
      <c r="H36" s="387"/>
      <c r="I36" s="387"/>
      <c r="J36" s="387"/>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10"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x14ac:dyDescent="0.3"/>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x14ac:dyDescent="0.35">
      <c r="A1" s="236" t="s">
        <v>322</v>
      </c>
      <c r="B1" s="237"/>
      <c r="E1" s="238" t="s">
        <v>323</v>
      </c>
      <c r="F1" s="645" t="s">
        <v>324</v>
      </c>
      <c r="G1" s="841"/>
      <c r="H1" s="119" t="s">
        <v>12</v>
      </c>
    </row>
    <row r="2" spans="1:8" s="58" customFormat="1" ht="20.100000000000001" customHeight="1" thickBot="1" x14ac:dyDescent="0.35">
      <c r="A2" s="236" t="s">
        <v>325</v>
      </c>
      <c r="B2" s="239" t="s">
        <v>326</v>
      </c>
      <c r="C2" s="240"/>
      <c r="D2" s="55"/>
      <c r="E2" s="238" t="s">
        <v>327</v>
      </c>
      <c r="F2" s="842" t="s">
        <v>596</v>
      </c>
      <c r="G2" s="843"/>
    </row>
    <row r="3" spans="1:8" s="241" customFormat="1" ht="49.2" customHeight="1" x14ac:dyDescent="0.3">
      <c r="A3" s="844" t="s">
        <v>601</v>
      </c>
      <c r="B3" s="845"/>
      <c r="C3" s="845"/>
      <c r="D3" s="845"/>
      <c r="E3" s="845"/>
      <c r="F3" s="845"/>
      <c r="G3" s="845"/>
    </row>
    <row r="4" spans="1:8" s="242" customFormat="1" ht="21.6" customHeight="1" x14ac:dyDescent="0.3">
      <c r="A4" s="846" t="s">
        <v>602</v>
      </c>
      <c r="B4" s="846"/>
      <c r="C4" s="846"/>
      <c r="D4" s="846"/>
      <c r="E4" s="846"/>
      <c r="F4" s="846"/>
      <c r="G4" s="846"/>
    </row>
    <row r="5" spans="1:8" s="242" customFormat="1" ht="21" customHeight="1" thickBot="1" x14ac:dyDescent="0.35">
      <c r="A5" s="413"/>
      <c r="B5" s="413"/>
      <c r="C5" s="413"/>
      <c r="D5" s="413"/>
      <c r="E5" s="413"/>
      <c r="F5" s="413"/>
      <c r="G5" s="412" t="s">
        <v>597</v>
      </c>
    </row>
    <row r="6" spans="1:8" s="58" customFormat="1" ht="19.95" customHeight="1" x14ac:dyDescent="0.3">
      <c r="A6" s="847"/>
      <c r="B6" s="847"/>
      <c r="C6" s="847"/>
      <c r="D6" s="848"/>
      <c r="E6" s="851" t="s">
        <v>598</v>
      </c>
      <c r="F6" s="852"/>
      <c r="G6" s="852"/>
    </row>
    <row r="7" spans="1:8" s="58" customFormat="1" ht="19.95" customHeight="1" thickBot="1" x14ac:dyDescent="0.35">
      <c r="A7" s="849"/>
      <c r="B7" s="849"/>
      <c r="C7" s="849"/>
      <c r="D7" s="850"/>
      <c r="E7" s="853"/>
      <c r="F7" s="854"/>
      <c r="G7" s="854"/>
    </row>
    <row r="8" spans="1:8" s="58" customFormat="1" ht="35.1" customHeight="1" x14ac:dyDescent="0.3">
      <c r="A8" s="414" t="s">
        <v>328</v>
      </c>
      <c r="B8" s="415"/>
      <c r="C8" s="415"/>
      <c r="D8" s="416"/>
      <c r="E8" s="417"/>
      <c r="F8" s="252"/>
      <c r="G8" s="430">
        <f>G9+G10+G11+G14+G15+G16</f>
        <v>13</v>
      </c>
    </row>
    <row r="9" spans="1:8" s="58" customFormat="1" ht="35.1" customHeight="1" x14ac:dyDescent="0.3">
      <c r="A9" s="418" t="s">
        <v>332</v>
      </c>
      <c r="B9" s="419"/>
      <c r="C9" s="420"/>
      <c r="D9" s="421"/>
      <c r="E9" s="417"/>
      <c r="F9" s="252"/>
      <c r="G9" s="430">
        <v>0</v>
      </c>
    </row>
    <row r="10" spans="1:8" s="58" customFormat="1" ht="35.1" customHeight="1" x14ac:dyDescent="0.3">
      <c r="A10" s="418" t="s">
        <v>333</v>
      </c>
      <c r="B10" s="419"/>
      <c r="C10" s="420"/>
      <c r="D10" s="421"/>
      <c r="E10" s="417"/>
      <c r="F10" s="252"/>
      <c r="G10" s="430">
        <v>6</v>
      </c>
    </row>
    <row r="11" spans="1:8" s="58" customFormat="1" ht="35.1" customHeight="1" x14ac:dyDescent="0.3">
      <c r="A11" s="833" t="s">
        <v>334</v>
      </c>
      <c r="B11" s="418" t="s">
        <v>335</v>
      </c>
      <c r="C11" s="418"/>
      <c r="D11" s="422"/>
      <c r="E11" s="417"/>
      <c r="F11" s="252"/>
      <c r="G11" s="430">
        <f>SUM(G12:G13)</f>
        <v>7</v>
      </c>
    </row>
    <row r="12" spans="1:8" s="58" customFormat="1" ht="35.1" customHeight="1" x14ac:dyDescent="0.3">
      <c r="A12" s="834"/>
      <c r="B12" s="836" t="s">
        <v>336</v>
      </c>
      <c r="C12" s="837"/>
      <c r="D12" s="838"/>
      <c r="E12" s="417"/>
      <c r="F12" s="252"/>
      <c r="G12" s="430">
        <v>3</v>
      </c>
    </row>
    <row r="13" spans="1:8" s="58" customFormat="1" ht="35.1" customHeight="1" x14ac:dyDescent="0.3">
      <c r="A13" s="835"/>
      <c r="B13" s="418" t="s">
        <v>337</v>
      </c>
      <c r="C13" s="418"/>
      <c r="D13" s="422"/>
      <c r="E13" s="417"/>
      <c r="F13" s="252"/>
      <c r="G13" s="430">
        <v>4</v>
      </c>
    </row>
    <row r="14" spans="1:8" s="58" customFormat="1" ht="35.1" customHeight="1" x14ac:dyDescent="0.3">
      <c r="A14" s="418" t="s">
        <v>338</v>
      </c>
      <c r="B14" s="419"/>
      <c r="C14" s="250"/>
      <c r="D14" s="421"/>
      <c r="E14" s="417"/>
      <c r="F14" s="252"/>
      <c r="G14" s="430">
        <v>0</v>
      </c>
    </row>
    <row r="15" spans="1:8" s="58" customFormat="1" ht="35.1" customHeight="1" x14ac:dyDescent="0.3">
      <c r="A15" s="423" t="s">
        <v>339</v>
      </c>
      <c r="B15" s="244"/>
      <c r="C15" s="244"/>
      <c r="D15" s="421"/>
      <c r="E15" s="417"/>
      <c r="F15" s="252"/>
      <c r="G15" s="430">
        <v>0</v>
      </c>
    </row>
    <row r="16" spans="1:8" s="58" customFormat="1" ht="35.1" customHeight="1" thickBot="1" x14ac:dyDescent="0.35">
      <c r="A16" s="424" t="s">
        <v>340</v>
      </c>
      <c r="B16" s="251"/>
      <c r="C16" s="425"/>
      <c r="D16" s="426"/>
      <c r="E16" s="427"/>
      <c r="F16" s="428"/>
      <c r="G16" s="431">
        <v>0</v>
      </c>
    </row>
    <row r="17" spans="1:8" s="58" customFormat="1" ht="24.9" customHeight="1" x14ac:dyDescent="0.3">
      <c r="A17" s="252" t="s">
        <v>341</v>
      </c>
      <c r="B17" s="253" t="s">
        <v>342</v>
      </c>
      <c r="D17" s="254" t="s">
        <v>343</v>
      </c>
      <c r="E17" s="252" t="s">
        <v>344</v>
      </c>
      <c r="F17" s="252"/>
      <c r="G17" s="255"/>
    </row>
    <row r="18" spans="1:8" s="58" customFormat="1" ht="24.75" customHeight="1" x14ac:dyDescent="0.3">
      <c r="A18" s="256"/>
      <c r="B18" s="256"/>
      <c r="D18" s="257" t="s">
        <v>345</v>
      </c>
      <c r="F18" s="256"/>
      <c r="G18" s="258" t="s">
        <v>603</v>
      </c>
    </row>
    <row r="19" spans="1:8" s="58" customFormat="1" ht="24.9" customHeight="1" x14ac:dyDescent="0.3">
      <c r="A19" s="252"/>
      <c r="B19" s="252"/>
      <c r="C19" s="259"/>
      <c r="D19" s="259"/>
      <c r="E19" s="254"/>
      <c r="F19" s="256"/>
      <c r="G19" s="255"/>
    </row>
    <row r="20" spans="1:8" s="58" customFormat="1" ht="16.2" x14ac:dyDescent="0.3">
      <c r="A20" s="839" t="s">
        <v>599</v>
      </c>
      <c r="B20" s="839"/>
      <c r="C20" s="839"/>
      <c r="D20" s="839"/>
      <c r="E20" s="839"/>
      <c r="F20" s="839"/>
      <c r="G20" s="839"/>
    </row>
    <row r="21" spans="1:8" s="58" customFormat="1" ht="32.4" customHeight="1" x14ac:dyDescent="0.3">
      <c r="A21" s="840" t="s">
        <v>600</v>
      </c>
      <c r="B21" s="840"/>
      <c r="C21" s="840"/>
      <c r="D21" s="840"/>
      <c r="E21" s="840"/>
      <c r="F21" s="840"/>
      <c r="G21" s="840"/>
      <c r="H21" s="429"/>
    </row>
  </sheetData>
  <mergeCells count="10">
    <mergeCell ref="A11:A13"/>
    <mergeCell ref="B12:D12"/>
    <mergeCell ref="A20:G20"/>
    <mergeCell ref="A21:G21"/>
    <mergeCell ref="F1:G1"/>
    <mergeCell ref="F2:G2"/>
    <mergeCell ref="A3:G3"/>
    <mergeCell ref="A4:G4"/>
    <mergeCell ref="A6:D7"/>
    <mergeCell ref="E6:G7"/>
  </mergeCells>
  <phoneticPr fontId="10"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x14ac:dyDescent="0.3"/>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x14ac:dyDescent="0.35">
      <c r="A1" s="236" t="s">
        <v>322</v>
      </c>
      <c r="B1" s="237"/>
      <c r="E1" s="238" t="s">
        <v>323</v>
      </c>
      <c r="F1" s="645" t="s">
        <v>691</v>
      </c>
      <c r="G1" s="841"/>
      <c r="H1" s="119" t="s">
        <v>12</v>
      </c>
    </row>
    <row r="2" spans="1:8" s="58" customFormat="1" ht="20.100000000000001" customHeight="1" thickBot="1" x14ac:dyDescent="0.35">
      <c r="A2" s="236" t="s">
        <v>325</v>
      </c>
      <c r="B2" s="239" t="s">
        <v>326</v>
      </c>
      <c r="C2" s="240"/>
      <c r="D2" s="55"/>
      <c r="E2" s="238" t="s">
        <v>327</v>
      </c>
      <c r="F2" s="842" t="s">
        <v>684</v>
      </c>
      <c r="G2" s="843"/>
    </row>
    <row r="3" spans="1:8" s="241" customFormat="1" ht="49.2" customHeight="1" x14ac:dyDescent="0.3">
      <c r="A3" s="855" t="s">
        <v>690</v>
      </c>
      <c r="B3" s="856"/>
      <c r="C3" s="856"/>
      <c r="D3" s="856"/>
      <c r="E3" s="856"/>
      <c r="F3" s="856"/>
      <c r="G3" s="856"/>
    </row>
    <row r="4" spans="1:8" s="241" customFormat="1" ht="20.399999999999999" customHeight="1" x14ac:dyDescent="0.3">
      <c r="A4" s="846" t="s">
        <v>595</v>
      </c>
      <c r="B4" s="846"/>
      <c r="C4" s="846"/>
      <c r="D4" s="846"/>
      <c r="E4" s="846"/>
      <c r="F4" s="846"/>
      <c r="G4" s="846"/>
    </row>
    <row r="5" spans="1:8" s="242" customFormat="1" ht="21.6" customHeight="1" thickBot="1" x14ac:dyDescent="0.35">
      <c r="A5" s="502"/>
      <c r="B5" s="502"/>
      <c r="C5" s="502"/>
      <c r="D5" s="502"/>
      <c r="E5" s="502"/>
      <c r="F5" s="502"/>
      <c r="G5" s="412" t="s">
        <v>685</v>
      </c>
    </row>
    <row r="6" spans="1:8" s="58" customFormat="1" ht="19.95" customHeight="1" x14ac:dyDescent="0.3">
      <c r="A6" s="847"/>
      <c r="B6" s="847"/>
      <c r="C6" s="847"/>
      <c r="D6" s="847"/>
      <c r="E6" s="851" t="s">
        <v>686</v>
      </c>
      <c r="F6" s="852"/>
      <c r="G6" s="852"/>
    </row>
    <row r="7" spans="1:8" s="58" customFormat="1" ht="19.95" customHeight="1" thickBot="1" x14ac:dyDescent="0.35">
      <c r="A7" s="849"/>
      <c r="B7" s="849"/>
      <c r="C7" s="849"/>
      <c r="D7" s="849"/>
      <c r="E7" s="853"/>
      <c r="F7" s="854"/>
      <c r="G7" s="854"/>
    </row>
    <row r="8" spans="1:8" s="58" customFormat="1" ht="36" customHeight="1" x14ac:dyDescent="0.3">
      <c r="A8" s="503" t="s">
        <v>328</v>
      </c>
      <c r="B8" s="504"/>
      <c r="C8" s="504"/>
      <c r="D8" s="505"/>
      <c r="E8" s="506"/>
      <c r="F8" s="503"/>
      <c r="G8" s="515">
        <f>SUM(G9:G12)</f>
        <v>1</v>
      </c>
    </row>
    <row r="9" spans="1:8" s="58" customFormat="1" ht="36" customHeight="1" x14ac:dyDescent="0.3">
      <c r="A9" s="245" t="s">
        <v>687</v>
      </c>
      <c r="B9" s="246"/>
      <c r="C9" s="247"/>
      <c r="D9" s="507"/>
      <c r="E9" s="508"/>
      <c r="G9" s="516">
        <v>0</v>
      </c>
    </row>
    <row r="10" spans="1:8" s="58" customFormat="1" ht="36" customHeight="1" x14ac:dyDescent="0.3">
      <c r="A10" s="509" t="s">
        <v>329</v>
      </c>
      <c r="B10" s="248"/>
      <c r="C10" s="244"/>
      <c r="D10" s="244"/>
      <c r="E10" s="508"/>
      <c r="G10" s="516">
        <v>1</v>
      </c>
    </row>
    <row r="11" spans="1:8" s="58" customFormat="1" ht="36" customHeight="1" x14ac:dyDescent="0.3">
      <c r="A11" s="249" t="s">
        <v>330</v>
      </c>
      <c r="B11" s="246"/>
      <c r="C11" s="246"/>
      <c r="D11" s="250"/>
      <c r="E11" s="508"/>
      <c r="G11" s="517">
        <v>0</v>
      </c>
    </row>
    <row r="12" spans="1:8" s="58" customFormat="1" ht="36" customHeight="1" thickBot="1" x14ac:dyDescent="0.35">
      <c r="A12" s="510" t="s">
        <v>331</v>
      </c>
      <c r="B12" s="251"/>
      <c r="C12" s="251"/>
      <c r="D12" s="511"/>
      <c r="E12" s="512"/>
      <c r="F12" s="513"/>
      <c r="G12" s="518">
        <v>0</v>
      </c>
    </row>
    <row r="13" spans="1:8" s="58" customFormat="1" ht="24.9" customHeight="1" x14ac:dyDescent="0.3">
      <c r="A13" s="252" t="s">
        <v>341</v>
      </c>
      <c r="B13" s="253" t="s">
        <v>342</v>
      </c>
      <c r="D13" s="254" t="s">
        <v>343</v>
      </c>
      <c r="E13" s="252" t="s">
        <v>344</v>
      </c>
      <c r="F13" s="252"/>
      <c r="G13" s="255"/>
    </row>
    <row r="14" spans="1:8" s="58" customFormat="1" ht="24.75" customHeight="1" x14ac:dyDescent="0.3">
      <c r="A14" s="256"/>
      <c r="B14" s="256"/>
      <c r="D14" s="257" t="s">
        <v>345</v>
      </c>
      <c r="F14" s="256"/>
      <c r="G14" s="258" t="s">
        <v>692</v>
      </c>
    </row>
    <row r="15" spans="1:8" s="58" customFormat="1" ht="24.9" customHeight="1" x14ac:dyDescent="0.3">
      <c r="A15" s="252"/>
      <c r="B15" s="252"/>
      <c r="C15" s="259"/>
      <c r="D15" s="259"/>
      <c r="E15" s="254"/>
      <c r="F15" s="256"/>
      <c r="G15" s="255"/>
    </row>
    <row r="16" spans="1:8" s="58" customFormat="1" ht="16.2" x14ac:dyDescent="0.3">
      <c r="A16" s="514" t="s">
        <v>688</v>
      </c>
      <c r="B16" s="514"/>
      <c r="C16" s="514"/>
      <c r="D16" s="514"/>
      <c r="E16" s="514"/>
      <c r="F16" s="514"/>
      <c r="G16" s="514"/>
    </row>
    <row r="17" spans="1:7" s="58" customFormat="1" ht="37.950000000000003" customHeight="1" x14ac:dyDescent="0.3">
      <c r="A17" s="840" t="s">
        <v>689</v>
      </c>
      <c r="B17" s="840"/>
      <c r="C17" s="840"/>
      <c r="D17" s="840"/>
      <c r="E17" s="840"/>
      <c r="F17" s="840"/>
      <c r="G17" s="840"/>
    </row>
    <row r="18" spans="1:7" s="58" customFormat="1" ht="17.25" customHeight="1" x14ac:dyDescent="0.3">
      <c r="G18" s="260"/>
    </row>
    <row r="20" spans="1:7" x14ac:dyDescent="0.3">
      <c r="D20" s="261"/>
    </row>
    <row r="21" spans="1:7" x14ac:dyDescent="0.3">
      <c r="D21" s="261"/>
    </row>
  </sheetData>
  <mergeCells count="7">
    <mergeCell ref="A17:G17"/>
    <mergeCell ref="F1:G1"/>
    <mergeCell ref="F2:G2"/>
    <mergeCell ref="A3:G3"/>
    <mergeCell ref="A4:G4"/>
    <mergeCell ref="A6:D7"/>
    <mergeCell ref="E6:G7"/>
  </mergeCells>
  <phoneticPr fontId="10"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x14ac:dyDescent="0.3"/>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x14ac:dyDescent="0.35">
      <c r="A1" s="262" t="s">
        <v>346</v>
      </c>
      <c r="B1" s="263"/>
      <c r="C1" s="263"/>
      <c r="D1" s="263"/>
      <c r="E1" s="263"/>
      <c r="F1" s="263"/>
      <c r="G1" s="263"/>
      <c r="H1" s="263"/>
      <c r="I1" s="263"/>
      <c r="J1" s="263"/>
      <c r="K1" s="263"/>
      <c r="L1" s="263"/>
      <c r="M1" s="263"/>
      <c r="N1" s="263"/>
      <c r="O1" s="263"/>
      <c r="P1" s="263"/>
      <c r="Q1" s="263"/>
      <c r="R1" s="263"/>
      <c r="S1" s="263"/>
      <c r="T1" s="263"/>
      <c r="U1" s="263"/>
      <c r="V1" s="868" t="s">
        <v>347</v>
      </c>
      <c r="W1" s="868"/>
      <c r="X1" s="869" t="s">
        <v>348</v>
      </c>
      <c r="Y1" s="870"/>
      <c r="Z1" s="870"/>
      <c r="AA1" s="870"/>
      <c r="AB1" s="380" t="s">
        <v>12</v>
      </c>
    </row>
    <row r="2" spans="1:28" ht="16.8" thickBot="1" x14ac:dyDescent="0.35">
      <c r="A2" s="262" t="s">
        <v>349</v>
      </c>
      <c r="B2" s="265" t="s">
        <v>350</v>
      </c>
      <c r="C2" s="266"/>
      <c r="D2" s="266"/>
      <c r="E2" s="266"/>
      <c r="F2" s="266"/>
      <c r="G2" s="266"/>
      <c r="H2" s="266"/>
      <c r="I2" s="266"/>
      <c r="J2" s="267"/>
      <c r="K2" s="266"/>
      <c r="L2" s="266"/>
      <c r="M2" s="266"/>
      <c r="N2" s="266"/>
      <c r="O2" s="266"/>
      <c r="P2" s="266"/>
      <c r="Q2" s="266"/>
      <c r="R2" s="266"/>
      <c r="S2" s="266"/>
      <c r="T2" s="266"/>
      <c r="U2" s="268"/>
      <c r="V2" s="868" t="s">
        <v>351</v>
      </c>
      <c r="W2" s="868"/>
      <c r="X2" s="870" t="s">
        <v>460</v>
      </c>
      <c r="Y2" s="870"/>
      <c r="Z2" s="870"/>
      <c r="AA2" s="870"/>
    </row>
    <row r="4" spans="1:28" ht="30.6" customHeight="1" x14ac:dyDescent="0.55000000000000004">
      <c r="A4" s="871" t="s">
        <v>352</v>
      </c>
      <c r="B4" s="871"/>
      <c r="C4" s="871"/>
      <c r="D4" s="871"/>
      <c r="E4" s="871"/>
      <c r="F4" s="871"/>
      <c r="G4" s="871"/>
      <c r="H4" s="871"/>
      <c r="I4" s="871"/>
      <c r="J4" s="871"/>
      <c r="K4" s="871"/>
      <c r="L4" s="871"/>
      <c r="M4" s="871"/>
      <c r="N4" s="871"/>
      <c r="O4" s="871"/>
      <c r="P4" s="871"/>
      <c r="Q4" s="871"/>
      <c r="R4" s="871"/>
      <c r="S4" s="871"/>
      <c r="T4" s="871"/>
      <c r="U4" s="871"/>
      <c r="V4" s="871"/>
      <c r="W4" s="871"/>
      <c r="X4" s="871"/>
      <c r="Y4" s="871"/>
      <c r="Z4" s="871"/>
      <c r="AA4" s="871"/>
    </row>
    <row r="6" spans="1:28" ht="24" customHeight="1" thickBot="1" x14ac:dyDescent="0.35">
      <c r="I6" s="867" t="s">
        <v>461</v>
      </c>
      <c r="J6" s="867"/>
      <c r="K6" s="867"/>
      <c r="L6" s="867"/>
      <c r="M6" s="867"/>
      <c r="N6" s="867"/>
      <c r="O6" s="867"/>
      <c r="P6" s="867"/>
      <c r="Q6" s="867"/>
      <c r="R6" s="867"/>
    </row>
    <row r="7" spans="1:28" ht="25.95" customHeight="1" x14ac:dyDescent="0.3">
      <c r="A7" s="269"/>
      <c r="B7" s="270"/>
      <c r="C7" s="271"/>
      <c r="D7" s="271" t="s">
        <v>353</v>
      </c>
      <c r="E7" s="271" t="s">
        <v>354</v>
      </c>
      <c r="F7" s="271" t="s">
        <v>355</v>
      </c>
      <c r="G7" s="271" t="s">
        <v>356</v>
      </c>
      <c r="H7" s="271" t="s">
        <v>357</v>
      </c>
      <c r="I7" s="271" t="s">
        <v>358</v>
      </c>
      <c r="J7" s="271" t="s">
        <v>359</v>
      </c>
      <c r="K7" s="271"/>
      <c r="L7" s="271"/>
      <c r="M7" s="271"/>
      <c r="N7" s="864" t="s">
        <v>360</v>
      </c>
      <c r="O7" s="864"/>
      <c r="P7" s="864"/>
      <c r="Q7" s="864"/>
      <c r="R7" s="864" t="s">
        <v>361</v>
      </c>
      <c r="S7" s="864"/>
      <c r="T7" s="864"/>
      <c r="U7" s="864"/>
      <c r="V7" s="864"/>
      <c r="W7" s="864"/>
      <c r="X7" s="864"/>
      <c r="Y7" s="864"/>
      <c r="Z7" s="865" t="s">
        <v>362</v>
      </c>
      <c r="AA7" s="865"/>
    </row>
    <row r="8" spans="1:28" ht="25.95" customHeight="1" x14ac:dyDescent="0.3">
      <c r="A8" s="272"/>
      <c r="B8" s="866" t="s">
        <v>363</v>
      </c>
      <c r="C8" s="866"/>
      <c r="D8" s="866"/>
      <c r="E8" s="866" t="s">
        <v>364</v>
      </c>
      <c r="F8" s="866"/>
      <c r="G8" s="866"/>
      <c r="H8" s="866" t="s">
        <v>365</v>
      </c>
      <c r="I8" s="866"/>
      <c r="J8" s="866"/>
      <c r="K8" s="866" t="s">
        <v>366</v>
      </c>
      <c r="L8" s="866"/>
      <c r="M8" s="866"/>
      <c r="N8" s="866" t="s">
        <v>367</v>
      </c>
      <c r="O8" s="866"/>
      <c r="P8" s="866" t="s">
        <v>368</v>
      </c>
      <c r="Q8" s="866"/>
      <c r="R8" s="858" t="s">
        <v>369</v>
      </c>
      <c r="S8" s="859"/>
      <c r="T8" s="859"/>
      <c r="U8" s="860"/>
      <c r="V8" s="858" t="s">
        <v>370</v>
      </c>
      <c r="W8" s="859"/>
      <c r="X8" s="859"/>
      <c r="Y8" s="860"/>
      <c r="Z8" s="273"/>
      <c r="AA8" s="274"/>
    </row>
    <row r="9" spans="1:28" ht="49.5" customHeight="1" x14ac:dyDescent="0.3">
      <c r="A9" s="275" t="s">
        <v>371</v>
      </c>
      <c r="B9" s="276" t="s">
        <v>372</v>
      </c>
      <c r="C9" s="277" t="s">
        <v>373</v>
      </c>
      <c r="D9" s="277" t="s">
        <v>374</v>
      </c>
      <c r="E9" s="277" t="s">
        <v>372</v>
      </c>
      <c r="F9" s="277" t="s">
        <v>373</v>
      </c>
      <c r="G9" s="278" t="s">
        <v>374</v>
      </c>
      <c r="H9" s="278" t="s">
        <v>372</v>
      </c>
      <c r="I9" s="278" t="s">
        <v>373</v>
      </c>
      <c r="J9" s="278" t="s">
        <v>374</v>
      </c>
      <c r="K9" s="278" t="s">
        <v>372</v>
      </c>
      <c r="L9" s="278" t="s">
        <v>373</v>
      </c>
      <c r="M9" s="278" t="s">
        <v>374</v>
      </c>
      <c r="N9" s="278" t="s">
        <v>375</v>
      </c>
      <c r="O9" s="278" t="s">
        <v>376</v>
      </c>
      <c r="P9" s="278" t="s">
        <v>375</v>
      </c>
      <c r="Q9" s="277" t="s">
        <v>376</v>
      </c>
      <c r="R9" s="861" t="s">
        <v>377</v>
      </c>
      <c r="S9" s="861"/>
      <c r="T9" s="862" t="s">
        <v>378</v>
      </c>
      <c r="U9" s="862"/>
      <c r="V9" s="861" t="s">
        <v>379</v>
      </c>
      <c r="W9" s="861"/>
      <c r="X9" s="862" t="s">
        <v>380</v>
      </c>
      <c r="Y9" s="862"/>
      <c r="Z9" s="277" t="s">
        <v>381</v>
      </c>
      <c r="AA9" s="277" t="s">
        <v>376</v>
      </c>
    </row>
    <row r="10" spans="1:28" ht="51" x14ac:dyDescent="0.3">
      <c r="A10" s="263"/>
      <c r="B10" s="279"/>
      <c r="C10" s="279"/>
      <c r="D10" s="279"/>
      <c r="E10" s="279"/>
      <c r="F10" s="279"/>
      <c r="G10" s="280"/>
      <c r="H10" s="280"/>
      <c r="I10" s="280"/>
      <c r="J10" s="280"/>
      <c r="K10" s="280"/>
      <c r="L10" s="280"/>
      <c r="M10" s="280"/>
      <c r="N10" s="280"/>
      <c r="O10" s="281" t="s">
        <v>382</v>
      </c>
      <c r="P10" s="280"/>
      <c r="Q10" s="282" t="s">
        <v>382</v>
      </c>
      <c r="R10" s="283" t="s">
        <v>375</v>
      </c>
      <c r="S10" s="284" t="s">
        <v>383</v>
      </c>
      <c r="T10" s="863" t="s">
        <v>384</v>
      </c>
      <c r="U10" s="863"/>
      <c r="V10" s="283" t="s">
        <v>375</v>
      </c>
      <c r="W10" s="285" t="s">
        <v>385</v>
      </c>
      <c r="X10" s="863" t="s">
        <v>384</v>
      </c>
      <c r="Y10" s="863"/>
      <c r="Z10" s="279"/>
      <c r="AA10" s="282" t="s">
        <v>382</v>
      </c>
    </row>
    <row r="11" spans="1:28" s="286" customFormat="1" ht="46.2" customHeight="1" x14ac:dyDescent="0.3">
      <c r="A11" s="381" t="s">
        <v>386</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857">
        <v>0</v>
      </c>
      <c r="U11" s="857"/>
      <c r="V11" s="383">
        <v>0</v>
      </c>
      <c r="W11" s="383">
        <v>0</v>
      </c>
      <c r="X11" s="857">
        <v>0</v>
      </c>
      <c r="Y11" s="857"/>
      <c r="Z11" s="383">
        <v>0</v>
      </c>
      <c r="AA11" s="383">
        <v>0</v>
      </c>
    </row>
    <row r="12" spans="1:28" ht="23.4" customHeight="1" x14ac:dyDescent="0.3">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x14ac:dyDescent="0.3">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x14ac:dyDescent="0.3">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x14ac:dyDescent="0.3">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x14ac:dyDescent="0.3">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x14ac:dyDescent="0.3">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x14ac:dyDescent="0.3">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x14ac:dyDescent="0.3">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x14ac:dyDescent="0.3">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x14ac:dyDescent="0.3">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x14ac:dyDescent="0.3">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x14ac:dyDescent="0.35">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x14ac:dyDescent="0.3">
      <c r="A24" s="263" t="s">
        <v>313</v>
      </c>
      <c r="B24" s="263" t="s">
        <v>387</v>
      </c>
      <c r="C24" s="263"/>
      <c r="D24" s="263"/>
      <c r="E24" s="263"/>
      <c r="F24" s="263"/>
      <c r="G24" s="263" t="s">
        <v>314</v>
      </c>
      <c r="H24" s="263"/>
      <c r="I24" s="263"/>
      <c r="J24" s="263"/>
      <c r="K24" s="263"/>
      <c r="L24" s="263"/>
      <c r="M24" s="263"/>
      <c r="N24" s="263" t="s">
        <v>388</v>
      </c>
      <c r="O24" s="263"/>
      <c r="P24" s="263"/>
      <c r="Q24" s="263"/>
      <c r="R24" s="263"/>
      <c r="S24" s="263"/>
      <c r="T24" s="263" t="s">
        <v>389</v>
      </c>
      <c r="U24" s="263"/>
      <c r="V24" s="263"/>
      <c r="W24" s="263"/>
      <c r="X24" s="263"/>
      <c r="Y24" s="263"/>
      <c r="Z24" s="263"/>
      <c r="AA24" s="263"/>
    </row>
    <row r="25" spans="1:27" ht="21" customHeight="1" x14ac:dyDescent="0.3">
      <c r="A25" s="263" t="s">
        <v>387</v>
      </c>
      <c r="B25" s="263" t="s">
        <v>387</v>
      </c>
      <c r="C25" s="263"/>
      <c r="D25" s="263"/>
      <c r="E25" s="263"/>
      <c r="F25" s="263"/>
      <c r="G25" s="263"/>
      <c r="H25" s="263"/>
      <c r="I25" s="263"/>
      <c r="J25" s="263"/>
      <c r="K25" s="263"/>
      <c r="L25" s="263"/>
      <c r="M25" s="263"/>
      <c r="N25" s="263" t="s">
        <v>317</v>
      </c>
      <c r="O25" s="263"/>
      <c r="P25" s="263"/>
      <c r="Q25" s="263"/>
      <c r="R25" s="263"/>
      <c r="S25" s="263"/>
      <c r="T25" s="263"/>
      <c r="U25" s="263"/>
      <c r="V25" s="263"/>
      <c r="W25" s="263"/>
      <c r="X25" s="263"/>
      <c r="Y25" s="263"/>
      <c r="Z25" s="263"/>
      <c r="AA25" s="263"/>
    </row>
    <row r="26" spans="1:27" ht="21" customHeight="1" x14ac:dyDescent="0.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462</v>
      </c>
    </row>
    <row r="27" spans="1:27" x14ac:dyDescent="0.3">
      <c r="A27" s="263" t="s">
        <v>390</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x14ac:dyDescent="0.3">
      <c r="A28" s="263" t="s">
        <v>391</v>
      </c>
    </row>
  </sheetData>
  <sheetProtection formatCells="0" formatColumns="0" formatRows="0" insertRows="0" deleteRows="0" selectLockedCells="1"/>
  <mergeCells count="25">
    <mergeCell ref="I6:R6"/>
    <mergeCell ref="V1:W1"/>
    <mergeCell ref="X1:AA1"/>
    <mergeCell ref="V2:W2"/>
    <mergeCell ref="X2:AA2"/>
    <mergeCell ref="A4:AA4"/>
    <mergeCell ref="N7:Q7"/>
    <mergeCell ref="R7:Y7"/>
    <mergeCell ref="Z7:AA7"/>
    <mergeCell ref="B8:D8"/>
    <mergeCell ref="E8:G8"/>
    <mergeCell ref="H8:J8"/>
    <mergeCell ref="K8:M8"/>
    <mergeCell ref="N8:O8"/>
    <mergeCell ref="P8:Q8"/>
    <mergeCell ref="R8:U8"/>
    <mergeCell ref="T11:U11"/>
    <mergeCell ref="X11:Y11"/>
    <mergeCell ref="V8:Y8"/>
    <mergeCell ref="R9:S9"/>
    <mergeCell ref="T9:U9"/>
    <mergeCell ref="V9:W9"/>
    <mergeCell ref="X9:Y9"/>
    <mergeCell ref="T10:U10"/>
    <mergeCell ref="X10:Y10"/>
  </mergeCells>
  <phoneticPr fontId="10"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x14ac:dyDescent="0.3"/>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x14ac:dyDescent="0.35">
      <c r="A1" s="347" t="s">
        <v>465</v>
      </c>
      <c r="K1" s="347" t="s">
        <v>10</v>
      </c>
      <c r="L1" s="873" t="s">
        <v>348</v>
      </c>
      <c r="M1" s="873"/>
      <c r="N1" s="347" t="s">
        <v>465</v>
      </c>
      <c r="W1" s="347" t="s">
        <v>10</v>
      </c>
      <c r="X1" s="874" t="s">
        <v>348</v>
      </c>
      <c r="Y1" s="874"/>
      <c r="Z1" s="380" t="s">
        <v>12</v>
      </c>
    </row>
    <row r="2" spans="1:26" s="348" customFormat="1" ht="16.2" x14ac:dyDescent="0.3">
      <c r="A2" s="347" t="s">
        <v>466</v>
      </c>
      <c r="B2" s="349" t="s">
        <v>467</v>
      </c>
      <c r="C2" s="350"/>
      <c r="D2" s="350"/>
      <c r="E2" s="350"/>
      <c r="F2" s="350"/>
      <c r="G2" s="350"/>
      <c r="H2" s="350"/>
      <c r="I2" s="350"/>
      <c r="J2" s="351"/>
      <c r="K2" s="347" t="s">
        <v>173</v>
      </c>
      <c r="L2" s="875" t="s">
        <v>468</v>
      </c>
      <c r="M2" s="876"/>
      <c r="N2" s="347" t="s">
        <v>466</v>
      </c>
      <c r="O2" s="349" t="s">
        <v>467</v>
      </c>
      <c r="P2" s="350"/>
      <c r="Q2" s="350"/>
      <c r="R2" s="350"/>
      <c r="S2" s="350"/>
      <c r="T2" s="350"/>
      <c r="U2" s="350"/>
      <c r="V2" s="350"/>
      <c r="W2" s="347" t="s">
        <v>173</v>
      </c>
      <c r="X2" s="875" t="s">
        <v>468</v>
      </c>
      <c r="Y2" s="876"/>
    </row>
    <row r="3" spans="1:26" s="348" customFormat="1" ht="24.6" x14ac:dyDescent="0.3">
      <c r="B3" s="877" t="s">
        <v>487</v>
      </c>
      <c r="C3" s="878"/>
      <c r="D3" s="878"/>
      <c r="E3" s="878"/>
      <c r="F3" s="878"/>
      <c r="G3" s="878"/>
      <c r="H3" s="878"/>
      <c r="I3" s="878"/>
      <c r="J3" s="878"/>
      <c r="K3" s="878"/>
      <c r="O3" s="877" t="s">
        <v>488</v>
      </c>
      <c r="P3" s="878"/>
      <c r="Q3" s="878"/>
      <c r="R3" s="878"/>
      <c r="S3" s="878"/>
      <c r="T3" s="878"/>
      <c r="U3" s="878"/>
      <c r="V3" s="878"/>
      <c r="W3" s="878"/>
    </row>
    <row r="4" spans="1:26" s="348" customFormat="1" x14ac:dyDescent="0.3">
      <c r="D4" s="872" t="s">
        <v>489</v>
      </c>
      <c r="E4" s="872"/>
      <c r="F4" s="872"/>
      <c r="G4" s="872"/>
      <c r="H4" s="872"/>
      <c r="I4" s="872"/>
      <c r="M4" s="348" t="s">
        <v>470</v>
      </c>
      <c r="Q4" s="872" t="s">
        <v>469</v>
      </c>
      <c r="R4" s="872"/>
      <c r="S4" s="872"/>
      <c r="T4" s="872"/>
      <c r="U4" s="872"/>
      <c r="V4" s="872"/>
      <c r="Y4" s="348" t="s">
        <v>470</v>
      </c>
    </row>
    <row r="5" spans="1:26" s="355" customFormat="1" ht="41.4" x14ac:dyDescent="0.3">
      <c r="A5" s="352" t="s">
        <v>471</v>
      </c>
      <c r="B5" s="352" t="s">
        <v>472</v>
      </c>
      <c r="C5" s="353" t="s">
        <v>395</v>
      </c>
      <c r="D5" s="353" t="s">
        <v>396</v>
      </c>
      <c r="E5" s="353" t="s">
        <v>397</v>
      </c>
      <c r="F5" s="353" t="s">
        <v>473</v>
      </c>
      <c r="G5" s="353" t="s">
        <v>474</v>
      </c>
      <c r="H5" s="353" t="s">
        <v>475</v>
      </c>
      <c r="I5" s="353" t="s">
        <v>401</v>
      </c>
      <c r="J5" s="353" t="s">
        <v>402</v>
      </c>
      <c r="K5" s="353" t="s">
        <v>403</v>
      </c>
      <c r="L5" s="353" t="s">
        <v>404</v>
      </c>
      <c r="M5" s="353" t="s">
        <v>476</v>
      </c>
      <c r="N5" s="352" t="s">
        <v>471</v>
      </c>
      <c r="O5" s="353" t="s">
        <v>477</v>
      </c>
      <c r="P5" s="353" t="s">
        <v>478</v>
      </c>
      <c r="Q5" s="353" t="s">
        <v>409</v>
      </c>
      <c r="R5" s="353" t="s">
        <v>479</v>
      </c>
      <c r="S5" s="353" t="s">
        <v>480</v>
      </c>
      <c r="T5" s="353" t="s">
        <v>481</v>
      </c>
      <c r="U5" s="353" t="s">
        <v>482</v>
      </c>
      <c r="V5" s="353" t="s">
        <v>483</v>
      </c>
      <c r="W5" s="353" t="s">
        <v>484</v>
      </c>
      <c r="X5" s="353" t="s">
        <v>485</v>
      </c>
      <c r="Y5" s="354" t="s">
        <v>486</v>
      </c>
    </row>
    <row r="6" spans="1:26" ht="22.2" customHeight="1" x14ac:dyDescent="0.3">
      <c r="A6" s="299" t="s">
        <v>406</v>
      </c>
      <c r="B6" s="300" t="e">
        <f>SUM(C6:M6,#REF!)</f>
        <v>#REF!</v>
      </c>
      <c r="C6" s="300">
        <v>0</v>
      </c>
      <c r="D6" s="300">
        <v>0</v>
      </c>
      <c r="E6" s="300">
        <v>0</v>
      </c>
      <c r="F6" s="300">
        <v>0</v>
      </c>
      <c r="G6" s="300">
        <v>0</v>
      </c>
      <c r="H6" s="300">
        <v>0</v>
      </c>
      <c r="I6" s="300">
        <v>0</v>
      </c>
      <c r="J6" s="300">
        <v>0</v>
      </c>
      <c r="K6" s="300">
        <v>0</v>
      </c>
      <c r="L6" s="300">
        <v>0</v>
      </c>
      <c r="M6" s="300">
        <v>0</v>
      </c>
      <c r="N6" s="299" t="s">
        <v>406</v>
      </c>
      <c r="O6" s="300">
        <v>0</v>
      </c>
      <c r="P6" s="300">
        <v>0</v>
      </c>
      <c r="Q6" s="300">
        <v>0</v>
      </c>
      <c r="R6" s="300">
        <v>0</v>
      </c>
      <c r="S6" s="300">
        <v>0</v>
      </c>
      <c r="T6" s="300">
        <v>0</v>
      </c>
      <c r="U6" s="300">
        <v>0</v>
      </c>
      <c r="V6" s="300">
        <v>0</v>
      </c>
      <c r="W6" s="300">
        <v>0</v>
      </c>
      <c r="X6" s="300">
        <v>0</v>
      </c>
      <c r="Y6" s="300">
        <v>0</v>
      </c>
      <c r="Z6" s="300"/>
    </row>
    <row r="7" spans="1:26" ht="22.2" customHeight="1" x14ac:dyDescent="0.3">
      <c r="A7" s="299"/>
      <c r="B7" s="300"/>
      <c r="C7" s="300"/>
      <c r="D7" s="300"/>
      <c r="E7" s="300"/>
      <c r="F7" s="300"/>
      <c r="G7" s="300"/>
      <c r="H7" s="300"/>
      <c r="I7" s="300"/>
      <c r="J7" s="300"/>
      <c r="K7" s="300"/>
      <c r="L7" s="300"/>
      <c r="M7" s="300"/>
    </row>
    <row r="8" spans="1:26" ht="22.2" customHeight="1" x14ac:dyDescent="0.3">
      <c r="A8" s="299"/>
      <c r="B8" s="300"/>
      <c r="C8" s="300"/>
      <c r="D8" s="300"/>
      <c r="E8" s="300"/>
      <c r="F8" s="300"/>
      <c r="G8" s="300"/>
      <c r="H8" s="300"/>
      <c r="I8" s="300"/>
      <c r="J8" s="300"/>
      <c r="K8" s="300"/>
      <c r="L8" s="300"/>
      <c r="M8" s="300"/>
    </row>
    <row r="9" spans="1:26" ht="22.2" customHeight="1" thickBot="1" x14ac:dyDescent="0.35">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x14ac:dyDescent="0.3">
      <c r="N10" s="348" t="s">
        <v>416</v>
      </c>
      <c r="O10" s="356" t="s">
        <v>417</v>
      </c>
      <c r="P10" s="357"/>
      <c r="Q10" s="357"/>
      <c r="R10" s="358" t="s">
        <v>490</v>
      </c>
      <c r="S10" s="357"/>
      <c r="T10" s="357"/>
      <c r="U10" s="356" t="s">
        <v>491</v>
      </c>
      <c r="V10" s="357"/>
      <c r="W10" s="357"/>
      <c r="Y10" s="359" t="s">
        <v>495</v>
      </c>
    </row>
    <row r="11" spans="1:26" s="348" customFormat="1" x14ac:dyDescent="0.3">
      <c r="Q11" s="357"/>
      <c r="R11" s="358" t="s">
        <v>492</v>
      </c>
      <c r="S11" s="357"/>
      <c r="T11" s="357"/>
      <c r="W11" s="357"/>
    </row>
    <row r="12" spans="1:26" s="360" customFormat="1" ht="16.2" x14ac:dyDescent="0.3">
      <c r="N12" s="360" t="s">
        <v>493</v>
      </c>
    </row>
    <row r="13" spans="1:26" s="360" customFormat="1" ht="16.2" x14ac:dyDescent="0.3">
      <c r="N13" s="360" t="s">
        <v>494</v>
      </c>
    </row>
    <row r="14" spans="1:26" ht="22.2" customHeight="1" x14ac:dyDescent="0.3">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10"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x14ac:dyDescent="0.3"/>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x14ac:dyDescent="0.3">
      <c r="A1" s="362" t="s">
        <v>465</v>
      </c>
      <c r="B1" s="360"/>
      <c r="K1" s="347" t="s">
        <v>10</v>
      </c>
      <c r="L1" s="879" t="s">
        <v>510</v>
      </c>
      <c r="M1" s="879"/>
      <c r="N1" s="362" t="s">
        <v>465</v>
      </c>
      <c r="O1" s="360"/>
      <c r="W1" s="347" t="s">
        <v>10</v>
      </c>
      <c r="X1" s="879" t="s">
        <v>510</v>
      </c>
      <c r="Y1" s="879"/>
      <c r="Z1" s="380" t="s">
        <v>12</v>
      </c>
    </row>
    <row r="2" spans="1:26" s="348" customFormat="1" x14ac:dyDescent="0.3">
      <c r="A2" s="362" t="s">
        <v>466</v>
      </c>
      <c r="B2" s="363" t="s">
        <v>467</v>
      </c>
      <c r="C2" s="350"/>
      <c r="D2" s="350"/>
      <c r="E2" s="350"/>
      <c r="F2" s="350"/>
      <c r="G2" s="350"/>
      <c r="H2" s="350"/>
      <c r="I2" s="350"/>
      <c r="J2" s="351"/>
      <c r="K2" s="347" t="s">
        <v>173</v>
      </c>
      <c r="L2" s="875" t="s">
        <v>496</v>
      </c>
      <c r="M2" s="880"/>
      <c r="N2" s="362" t="s">
        <v>466</v>
      </c>
      <c r="O2" s="363" t="s">
        <v>467</v>
      </c>
      <c r="P2" s="350"/>
      <c r="Q2" s="350"/>
      <c r="R2" s="350"/>
      <c r="S2" s="350"/>
      <c r="T2" s="350"/>
      <c r="U2" s="350"/>
      <c r="V2" s="350"/>
      <c r="W2" s="347" t="s">
        <v>173</v>
      </c>
      <c r="X2" s="875" t="s">
        <v>496</v>
      </c>
      <c r="Y2" s="880"/>
    </row>
    <row r="3" spans="1:26" s="348" customFormat="1" ht="24.6" x14ac:dyDescent="0.3">
      <c r="B3" s="877" t="s">
        <v>508</v>
      </c>
      <c r="C3" s="878"/>
      <c r="D3" s="878"/>
      <c r="E3" s="878"/>
      <c r="F3" s="878"/>
      <c r="G3" s="878"/>
      <c r="H3" s="878"/>
      <c r="I3" s="878"/>
      <c r="J3" s="878"/>
      <c r="K3" s="878"/>
      <c r="O3" s="877" t="s">
        <v>509</v>
      </c>
      <c r="P3" s="878"/>
      <c r="Q3" s="878"/>
      <c r="R3" s="878"/>
      <c r="S3" s="878"/>
      <c r="T3" s="878"/>
      <c r="U3" s="878"/>
      <c r="V3" s="878"/>
      <c r="W3" s="878"/>
    </row>
    <row r="4" spans="1:26" s="348" customFormat="1" ht="13.8" x14ac:dyDescent="0.3">
      <c r="E4" s="348" t="s">
        <v>511</v>
      </c>
      <c r="M4" s="356" t="s">
        <v>497</v>
      </c>
      <c r="R4" s="348" t="s">
        <v>511</v>
      </c>
      <c r="Y4" s="356" t="s">
        <v>497</v>
      </c>
    </row>
    <row r="5" spans="1:26" s="367" customFormat="1" ht="32.4" x14ac:dyDescent="0.3">
      <c r="A5" s="364" t="s">
        <v>471</v>
      </c>
      <c r="B5" s="364" t="s">
        <v>498</v>
      </c>
      <c r="C5" s="365" t="s">
        <v>499</v>
      </c>
      <c r="D5" s="365" t="s">
        <v>500</v>
      </c>
      <c r="E5" s="365" t="s">
        <v>501</v>
      </c>
      <c r="F5" s="365" t="s">
        <v>473</v>
      </c>
      <c r="G5" s="365" t="s">
        <v>474</v>
      </c>
      <c r="H5" s="365" t="s">
        <v>475</v>
      </c>
      <c r="I5" s="365" t="s">
        <v>502</v>
      </c>
      <c r="J5" s="365" t="s">
        <v>503</v>
      </c>
      <c r="K5" s="365" t="s">
        <v>504</v>
      </c>
      <c r="L5" s="365" t="s">
        <v>505</v>
      </c>
      <c r="M5" s="365" t="s">
        <v>476</v>
      </c>
      <c r="N5" s="364" t="s">
        <v>471</v>
      </c>
      <c r="O5" s="365" t="s">
        <v>477</v>
      </c>
      <c r="P5" s="365" t="s">
        <v>478</v>
      </c>
      <c r="Q5" s="365" t="s">
        <v>506</v>
      </c>
      <c r="R5" s="365" t="s">
        <v>479</v>
      </c>
      <c r="S5" s="365" t="s">
        <v>480</v>
      </c>
      <c r="T5" s="365" t="s">
        <v>481</v>
      </c>
      <c r="U5" s="365" t="s">
        <v>482</v>
      </c>
      <c r="V5" s="365" t="s">
        <v>483</v>
      </c>
      <c r="W5" s="365" t="s">
        <v>484</v>
      </c>
      <c r="X5" s="365" t="s">
        <v>485</v>
      </c>
      <c r="Y5" s="366" t="s">
        <v>486</v>
      </c>
    </row>
    <row r="6" spans="1:26" s="372" customFormat="1" ht="25.2" customHeight="1" x14ac:dyDescent="0.3">
      <c r="A6" s="374" t="s">
        <v>512</v>
      </c>
      <c r="B6" s="372">
        <f>SUM(C6:M6,O6:Y6)</f>
        <v>0</v>
      </c>
      <c r="C6" s="372">
        <v>0</v>
      </c>
      <c r="D6" s="372">
        <v>0</v>
      </c>
      <c r="E6" s="372">
        <v>0</v>
      </c>
      <c r="F6" s="372">
        <v>0</v>
      </c>
      <c r="G6" s="372">
        <v>0</v>
      </c>
      <c r="H6" s="372">
        <v>0</v>
      </c>
      <c r="I6" s="372">
        <v>0</v>
      </c>
      <c r="J6" s="372">
        <v>0</v>
      </c>
      <c r="K6" s="372">
        <v>0</v>
      </c>
      <c r="L6" s="372">
        <v>0</v>
      </c>
      <c r="M6" s="372">
        <v>0</v>
      </c>
      <c r="N6" s="373" t="s">
        <v>512</v>
      </c>
      <c r="O6" s="372">
        <v>0</v>
      </c>
      <c r="P6" s="372">
        <v>0</v>
      </c>
      <c r="Q6" s="372">
        <v>0</v>
      </c>
      <c r="R6" s="372">
        <v>0</v>
      </c>
      <c r="S6" s="372">
        <v>0</v>
      </c>
      <c r="T6" s="372">
        <v>0</v>
      </c>
      <c r="U6" s="372">
        <v>0</v>
      </c>
      <c r="V6" s="372">
        <v>0</v>
      </c>
      <c r="W6" s="372">
        <v>0</v>
      </c>
      <c r="X6" s="372">
        <v>0</v>
      </c>
      <c r="Y6" s="372">
        <v>0</v>
      </c>
    </row>
    <row r="7" spans="1:26" s="348" customFormat="1" ht="14.1" customHeight="1" x14ac:dyDescent="0.3">
      <c r="A7" s="368"/>
      <c r="N7" s="368"/>
    </row>
    <row r="8" spans="1:26" s="348" customFormat="1" ht="14.1" customHeight="1" x14ac:dyDescent="0.3">
      <c r="A8" s="368"/>
      <c r="N8" s="368"/>
    </row>
    <row r="9" spans="1:26" s="348" customFormat="1" ht="14.1" customHeight="1" x14ac:dyDescent="0.3">
      <c r="A9" s="368"/>
      <c r="N9" s="368"/>
    </row>
    <row r="10" spans="1:26" s="348" customFormat="1" ht="14.1" customHeight="1" x14ac:dyDescent="0.3">
      <c r="A10" s="368"/>
      <c r="N10" s="368"/>
    </row>
    <row r="11" spans="1:26" s="348" customFormat="1" ht="14.1" customHeight="1" x14ac:dyDescent="0.3">
      <c r="A11" s="368"/>
      <c r="N11" s="368"/>
    </row>
    <row r="12" spans="1:26" s="348" customFormat="1" ht="14.1" customHeight="1" x14ac:dyDescent="0.3">
      <c r="A12" s="368"/>
      <c r="N12" s="368"/>
    </row>
    <row r="13" spans="1:26" s="348" customFormat="1" ht="14.1" customHeight="1" x14ac:dyDescent="0.3">
      <c r="A13" s="368"/>
      <c r="N13" s="368"/>
    </row>
    <row r="14" spans="1:26" s="348" customFormat="1" ht="14.1" customHeight="1" x14ac:dyDescent="0.3">
      <c r="A14" s="368"/>
      <c r="N14" s="368"/>
    </row>
    <row r="15" spans="1:26" s="348" customFormat="1" ht="14.1" customHeight="1" x14ac:dyDescent="0.3">
      <c r="A15" s="368"/>
      <c r="N15" s="368"/>
    </row>
    <row r="16" spans="1:26" s="348" customFormat="1" ht="14.1" customHeight="1" x14ac:dyDescent="0.3">
      <c r="A16" s="368"/>
      <c r="N16" s="368"/>
    </row>
    <row r="17" spans="1:25" s="348" customFormat="1" ht="14.1" customHeight="1" x14ac:dyDescent="0.3">
      <c r="A17" s="368"/>
      <c r="N17" s="368"/>
    </row>
    <row r="18" spans="1:25" s="348" customFormat="1" ht="14.1" customHeight="1" x14ac:dyDescent="0.3">
      <c r="A18" s="368"/>
      <c r="N18" s="368"/>
    </row>
    <row r="19" spans="1:25" s="348" customFormat="1" ht="14.1" customHeight="1" x14ac:dyDescent="0.3">
      <c r="A19" s="368"/>
      <c r="N19" s="368"/>
    </row>
    <row r="20" spans="1:25" s="348" customFormat="1" ht="14.1" customHeight="1" x14ac:dyDescent="0.3">
      <c r="A20" s="368"/>
      <c r="N20" s="368"/>
    </row>
    <row r="21" spans="1:25" s="348" customFormat="1" ht="14.1" customHeight="1" x14ac:dyDescent="0.3">
      <c r="A21" s="368"/>
      <c r="N21" s="368"/>
    </row>
    <row r="22" spans="1:25" s="348" customFormat="1" ht="14.1" customHeight="1" x14ac:dyDescent="0.3">
      <c r="A22" s="368"/>
      <c r="N22" s="368"/>
    </row>
    <row r="23" spans="1:25" s="348" customFormat="1" ht="14.1" customHeight="1" x14ac:dyDescent="0.3">
      <c r="A23" s="368"/>
      <c r="N23" s="368"/>
    </row>
    <row r="24" spans="1:25" s="348" customFormat="1" ht="14.1" customHeight="1" x14ac:dyDescent="0.3">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x14ac:dyDescent="0.3">
      <c r="N25" s="360" t="s">
        <v>416</v>
      </c>
      <c r="O25" s="369" t="s">
        <v>121</v>
      </c>
      <c r="R25" s="370" t="s">
        <v>164</v>
      </c>
      <c r="U25" s="369" t="s">
        <v>507</v>
      </c>
      <c r="Y25" s="371" t="s">
        <v>495</v>
      </c>
    </row>
    <row r="26" spans="1:25" s="348" customFormat="1" x14ac:dyDescent="0.3">
      <c r="N26" s="360"/>
      <c r="O26" s="360"/>
      <c r="P26" s="360"/>
      <c r="Q26" s="360"/>
      <c r="R26" s="360" t="s">
        <v>165</v>
      </c>
      <c r="U26" s="360"/>
      <c r="V26" s="360"/>
    </row>
    <row r="27" spans="1:25" s="360" customFormat="1" x14ac:dyDescent="0.3">
      <c r="N27" s="360" t="s">
        <v>493</v>
      </c>
    </row>
    <row r="28" spans="1:25" s="360" customFormat="1" ht="16.8" thickBot="1" x14ac:dyDescent="0.35">
      <c r="N28" s="360" t="s">
        <v>494</v>
      </c>
    </row>
    <row r="29" spans="1:25" ht="16.8" thickBot="1" x14ac:dyDescent="0.35">
      <c r="A29" s="296" t="s">
        <v>392</v>
      </c>
      <c r="B29" s="304"/>
      <c r="C29" s="304"/>
      <c r="D29" s="304"/>
      <c r="E29" s="304"/>
      <c r="F29" s="304"/>
      <c r="G29" s="304"/>
      <c r="H29" s="304"/>
      <c r="I29" s="304"/>
      <c r="J29" s="304"/>
      <c r="K29" s="305" t="s">
        <v>347</v>
      </c>
      <c r="L29" s="886" t="s">
        <v>348</v>
      </c>
      <c r="M29" s="886"/>
      <c r="N29" s="119" t="s">
        <v>12</v>
      </c>
    </row>
    <row r="30" spans="1:25" ht="16.8" thickBot="1" x14ac:dyDescent="0.35">
      <c r="A30" s="296" t="s">
        <v>393</v>
      </c>
      <c r="B30" s="307" t="s">
        <v>350</v>
      </c>
      <c r="C30" s="308"/>
      <c r="D30" s="308"/>
      <c r="E30" s="308"/>
      <c r="F30" s="308"/>
      <c r="G30" s="308"/>
      <c r="H30" s="308"/>
      <c r="I30" s="308"/>
      <c r="J30" s="268"/>
      <c r="K30" s="305" t="s">
        <v>351</v>
      </c>
      <c r="L30" s="886" t="s">
        <v>420</v>
      </c>
      <c r="M30" s="886"/>
    </row>
    <row r="31" spans="1:25" ht="28.2" x14ac:dyDescent="0.3">
      <c r="A31" s="309"/>
      <c r="B31" s="887" t="s">
        <v>421</v>
      </c>
      <c r="C31" s="887"/>
      <c r="D31" s="887"/>
      <c r="E31" s="887"/>
      <c r="F31" s="887"/>
      <c r="G31" s="887"/>
      <c r="H31" s="887"/>
      <c r="I31" s="887"/>
      <c r="J31" s="887"/>
      <c r="K31" s="887"/>
      <c r="L31" s="310"/>
      <c r="M31" s="310"/>
    </row>
    <row r="32" spans="1:25" ht="16.8" thickBot="1" x14ac:dyDescent="0.35">
      <c r="A32" s="309"/>
      <c r="B32" s="309"/>
      <c r="C32" s="309"/>
      <c r="D32" s="309"/>
      <c r="E32" s="888" t="s">
        <v>394</v>
      </c>
      <c r="F32" s="888"/>
      <c r="G32" s="888"/>
      <c r="H32" s="888"/>
      <c r="I32" s="309"/>
      <c r="J32" s="309"/>
      <c r="K32" s="309"/>
      <c r="L32" s="309"/>
      <c r="M32" s="311" t="s">
        <v>422</v>
      </c>
    </row>
    <row r="33" spans="1:13" ht="32.4" x14ac:dyDescent="0.3">
      <c r="A33" s="312" t="s">
        <v>371</v>
      </c>
      <c r="B33" s="312" t="s">
        <v>423</v>
      </c>
      <c r="C33" s="313" t="s">
        <v>424</v>
      </c>
      <c r="D33" s="313" t="s">
        <v>425</v>
      </c>
      <c r="E33" s="313" t="s">
        <v>426</v>
      </c>
      <c r="F33" s="313" t="s">
        <v>398</v>
      </c>
      <c r="G33" s="313" t="s">
        <v>399</v>
      </c>
      <c r="H33" s="313" t="s">
        <v>400</v>
      </c>
      <c r="I33" s="313" t="s">
        <v>427</v>
      </c>
      <c r="J33" s="313" t="s">
        <v>428</v>
      </c>
      <c r="K33" s="313" t="s">
        <v>429</v>
      </c>
      <c r="L33" s="313" t="s">
        <v>430</v>
      </c>
      <c r="M33" s="314" t="s">
        <v>405</v>
      </c>
    </row>
    <row r="34" spans="1:13" x14ac:dyDescent="0.3">
      <c r="A34" s="315" t="s">
        <v>431</v>
      </c>
      <c r="B34" s="316">
        <f>SUM(C34:M34,B39:M39)</f>
        <v>0</v>
      </c>
      <c r="C34" s="317">
        <v>0</v>
      </c>
      <c r="D34" s="317">
        <v>0</v>
      </c>
      <c r="E34" s="317">
        <v>0</v>
      </c>
      <c r="F34" s="317">
        <v>0</v>
      </c>
      <c r="G34" s="317">
        <v>0</v>
      </c>
      <c r="H34" s="317">
        <v>0</v>
      </c>
      <c r="I34" s="317">
        <v>0</v>
      </c>
      <c r="J34" s="317">
        <v>0</v>
      </c>
      <c r="K34" s="317">
        <v>0</v>
      </c>
      <c r="L34" s="317">
        <v>0</v>
      </c>
      <c r="M34" s="317">
        <v>0</v>
      </c>
    </row>
    <row r="35" spans="1:13" x14ac:dyDescent="0.3">
      <c r="A35" s="318"/>
      <c r="B35" s="319"/>
      <c r="C35" s="320"/>
      <c r="D35" s="320"/>
      <c r="E35" s="320"/>
      <c r="F35" s="320"/>
      <c r="G35" s="320"/>
      <c r="H35" s="320"/>
      <c r="I35" s="320"/>
      <c r="J35" s="320"/>
      <c r="K35" s="320"/>
      <c r="L35" s="320"/>
      <c r="M35" s="320"/>
    </row>
    <row r="36" spans="1:13" ht="16.8" thickBot="1" x14ac:dyDescent="0.35">
      <c r="A36" s="321"/>
      <c r="B36" s="322"/>
      <c r="C36" s="323"/>
      <c r="D36" s="323"/>
      <c r="E36" s="323"/>
      <c r="F36" s="323"/>
      <c r="G36" s="323"/>
      <c r="H36" s="323"/>
      <c r="I36" s="323"/>
      <c r="J36" s="323"/>
      <c r="K36" s="323"/>
      <c r="L36" s="323"/>
      <c r="M36" s="323"/>
    </row>
    <row r="37" spans="1:13" ht="16.8" thickBot="1" x14ac:dyDescent="0.35">
      <c r="A37" s="309"/>
      <c r="B37" s="309"/>
      <c r="C37" s="309"/>
      <c r="D37" s="309"/>
      <c r="E37" s="309"/>
      <c r="F37" s="309"/>
      <c r="G37" s="309"/>
      <c r="H37" s="309"/>
      <c r="I37" s="309"/>
      <c r="J37" s="309"/>
      <c r="K37" s="309"/>
      <c r="L37" s="309"/>
      <c r="M37" s="309"/>
    </row>
    <row r="38" spans="1:13" ht="32.4" x14ac:dyDescent="0.3">
      <c r="A38" s="312" t="s">
        <v>371</v>
      </c>
      <c r="B38" s="313" t="s">
        <v>407</v>
      </c>
      <c r="C38" s="313" t="s">
        <v>408</v>
      </c>
      <c r="D38" s="313" t="s">
        <v>432</v>
      </c>
      <c r="E38" s="324" t="s">
        <v>433</v>
      </c>
      <c r="F38" s="313" t="s">
        <v>410</v>
      </c>
      <c r="G38" s="313" t="s">
        <v>411</v>
      </c>
      <c r="H38" s="313" t="s">
        <v>412</v>
      </c>
      <c r="I38" s="313" t="s">
        <v>413</v>
      </c>
      <c r="J38" s="889" t="s">
        <v>434</v>
      </c>
      <c r="K38" s="889"/>
      <c r="L38" s="313" t="s">
        <v>414</v>
      </c>
      <c r="M38" s="314" t="s">
        <v>415</v>
      </c>
    </row>
    <row r="39" spans="1:13" x14ac:dyDescent="0.3">
      <c r="A39" s="315" t="s">
        <v>431</v>
      </c>
      <c r="B39" s="316">
        <v>0</v>
      </c>
      <c r="C39" s="317">
        <v>0</v>
      </c>
      <c r="D39" s="317">
        <v>0</v>
      </c>
      <c r="E39" s="317">
        <v>0</v>
      </c>
      <c r="F39" s="317">
        <v>0</v>
      </c>
      <c r="G39" s="317">
        <v>0</v>
      </c>
      <c r="H39" s="317">
        <v>0</v>
      </c>
      <c r="I39" s="317">
        <v>0</v>
      </c>
      <c r="J39" s="885">
        <v>0</v>
      </c>
      <c r="K39" s="885"/>
      <c r="L39" s="317">
        <v>0</v>
      </c>
      <c r="M39" s="317">
        <v>0</v>
      </c>
    </row>
    <row r="40" spans="1:13" x14ac:dyDescent="0.3">
      <c r="A40" s="318"/>
      <c r="B40" s="319"/>
      <c r="C40" s="320"/>
      <c r="D40" s="320"/>
      <c r="E40" s="320"/>
      <c r="F40" s="320"/>
      <c r="G40" s="320"/>
      <c r="H40" s="320"/>
      <c r="I40" s="320"/>
      <c r="J40" s="881"/>
      <c r="K40" s="881"/>
      <c r="L40" s="320"/>
      <c r="M40" s="320"/>
    </row>
    <row r="41" spans="1:13" ht="16.8" thickBot="1" x14ac:dyDescent="0.35">
      <c r="A41" s="321"/>
      <c r="B41" s="322"/>
      <c r="C41" s="323"/>
      <c r="D41" s="323"/>
      <c r="E41" s="323"/>
      <c r="F41" s="323"/>
      <c r="G41" s="323"/>
      <c r="H41" s="323"/>
      <c r="I41" s="323"/>
      <c r="J41" s="882"/>
      <c r="K41" s="882"/>
      <c r="L41" s="323"/>
      <c r="M41" s="323"/>
    </row>
    <row r="42" spans="1:13" x14ac:dyDescent="0.3">
      <c r="A42" s="304" t="s">
        <v>416</v>
      </c>
      <c r="B42" s="304"/>
      <c r="C42" s="304"/>
      <c r="D42" s="304" t="s">
        <v>417</v>
      </c>
      <c r="E42" s="304"/>
      <c r="F42" s="304"/>
      <c r="G42" s="883" t="s">
        <v>388</v>
      </c>
      <c r="H42" s="883"/>
      <c r="I42" s="304"/>
      <c r="J42" s="304" t="s">
        <v>418</v>
      </c>
      <c r="K42" s="304"/>
      <c r="L42" s="304"/>
      <c r="M42" s="309"/>
    </row>
    <row r="43" spans="1:13" x14ac:dyDescent="0.3">
      <c r="A43" s="304"/>
      <c r="B43" s="304"/>
      <c r="C43" s="304"/>
      <c r="D43" s="304"/>
      <c r="E43" s="304"/>
      <c r="F43" s="304"/>
      <c r="G43" s="883" t="s">
        <v>317</v>
      </c>
      <c r="H43" s="883"/>
      <c r="I43" s="304"/>
      <c r="J43" s="304"/>
      <c r="K43" s="304"/>
      <c r="L43" s="304"/>
      <c r="M43" s="309"/>
    </row>
    <row r="44" spans="1:13" x14ac:dyDescent="0.3">
      <c r="B44" s="304"/>
      <c r="C44" s="304"/>
      <c r="D44" s="304"/>
      <c r="E44" s="304"/>
      <c r="F44" s="304"/>
      <c r="G44" s="304"/>
      <c r="H44" s="304"/>
      <c r="I44" s="304"/>
      <c r="J44" s="304"/>
      <c r="K44" s="304"/>
      <c r="M44" s="303" t="s">
        <v>419</v>
      </c>
    </row>
    <row r="45" spans="1:13" x14ac:dyDescent="0.3">
      <c r="A45" s="304" t="s">
        <v>435</v>
      </c>
      <c r="B45" s="304"/>
      <c r="C45" s="304"/>
      <c r="D45" s="304"/>
      <c r="E45" s="304"/>
      <c r="F45" s="304"/>
      <c r="G45" s="304"/>
      <c r="H45" s="304"/>
      <c r="I45" s="304"/>
      <c r="J45" s="304"/>
      <c r="K45" s="304"/>
      <c r="L45" s="304"/>
      <c r="M45" s="309"/>
    </row>
    <row r="46" spans="1:13" x14ac:dyDescent="0.3">
      <c r="A46" s="304" t="s">
        <v>436</v>
      </c>
      <c r="B46" s="304"/>
      <c r="C46" s="304"/>
      <c r="D46" s="304"/>
      <c r="E46" s="304"/>
      <c r="F46" s="304"/>
      <c r="G46" s="304"/>
      <c r="H46" s="304"/>
      <c r="I46" s="304"/>
      <c r="J46" s="884"/>
      <c r="K46" s="884"/>
      <c r="L46" s="884"/>
      <c r="M46" s="309"/>
    </row>
  </sheetData>
  <sheetProtection formatCells="0" formatColumns="0" formatRows="0" insertRows="0" deleteRows="0" selectLockedCells="1"/>
  <mergeCells count="17">
    <mergeCell ref="J39:K39"/>
    <mergeCell ref="L29:M29"/>
    <mergeCell ref="L30:M30"/>
    <mergeCell ref="B31:K31"/>
    <mergeCell ref="E32:H32"/>
    <mergeCell ref="J38:K38"/>
    <mergeCell ref="J40:K40"/>
    <mergeCell ref="J41:K41"/>
    <mergeCell ref="G42:H42"/>
    <mergeCell ref="G43:H43"/>
    <mergeCell ref="J46:L46"/>
    <mergeCell ref="X1:Y1"/>
    <mergeCell ref="L2:M2"/>
    <mergeCell ref="X2:Y2"/>
    <mergeCell ref="B3:K3"/>
    <mergeCell ref="O3:W3"/>
    <mergeCell ref="L1:M1"/>
  </mergeCells>
  <phoneticPr fontId="10"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x14ac:dyDescent="0.3"/>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x14ac:dyDescent="0.35">
      <c r="A1" s="325" t="s">
        <v>346</v>
      </c>
      <c r="B1" s="326"/>
      <c r="C1" s="327"/>
      <c r="D1" s="327"/>
      <c r="E1" s="327"/>
      <c r="F1" s="327"/>
      <c r="G1" s="327"/>
      <c r="H1" s="327"/>
      <c r="I1" s="327"/>
      <c r="J1" s="327"/>
      <c r="K1" s="328"/>
      <c r="L1" s="328"/>
      <c r="M1" s="329" t="s">
        <v>347</v>
      </c>
      <c r="N1" s="892" t="s">
        <v>348</v>
      </c>
      <c r="O1" s="874"/>
      <c r="P1" s="380" t="s">
        <v>12</v>
      </c>
    </row>
    <row r="2" spans="1:16" ht="16.8" thickBot="1" x14ac:dyDescent="0.35">
      <c r="A2" s="325" t="s">
        <v>349</v>
      </c>
      <c r="B2" s="331" t="s">
        <v>350</v>
      </c>
      <c r="C2" s="332"/>
      <c r="D2" s="332"/>
      <c r="E2" s="332"/>
      <c r="F2" s="332"/>
      <c r="G2" s="332"/>
      <c r="H2" s="332"/>
      <c r="I2" s="332"/>
      <c r="J2" s="332"/>
      <c r="K2" s="333"/>
      <c r="L2" s="268"/>
      <c r="M2" s="329" t="s">
        <v>351</v>
      </c>
      <c r="N2" s="893" t="s">
        <v>513</v>
      </c>
      <c r="O2" s="893"/>
    </row>
    <row r="3" spans="1:16" ht="16.2" x14ac:dyDescent="0.3">
      <c r="A3" s="327"/>
      <c r="B3" s="327"/>
      <c r="C3" s="327"/>
      <c r="D3" s="327"/>
      <c r="E3" s="327"/>
      <c r="F3" s="327"/>
      <c r="G3" s="327"/>
      <c r="H3" s="327"/>
      <c r="I3" s="327"/>
      <c r="J3" s="327"/>
      <c r="K3" s="327"/>
      <c r="L3" s="327"/>
      <c r="M3" s="327"/>
      <c r="N3" s="327"/>
      <c r="O3" s="327"/>
    </row>
    <row r="4" spans="1:16" ht="28.2" x14ac:dyDescent="0.55000000000000004">
      <c r="A4" s="894" t="s">
        <v>437</v>
      </c>
      <c r="B4" s="894"/>
      <c r="C4" s="894"/>
      <c r="D4" s="894"/>
      <c r="E4" s="894"/>
      <c r="F4" s="894"/>
      <c r="G4" s="894"/>
      <c r="H4" s="894"/>
      <c r="I4" s="894"/>
      <c r="J4" s="894"/>
      <c r="K4" s="894"/>
      <c r="L4" s="894"/>
      <c r="M4" s="894"/>
      <c r="N4" s="894"/>
      <c r="O4" s="894"/>
    </row>
    <row r="5" spans="1:16" ht="24" customHeight="1" thickBot="1" x14ac:dyDescent="0.35">
      <c r="A5" s="328"/>
      <c r="B5" s="328"/>
      <c r="C5" s="328"/>
      <c r="D5" s="328"/>
      <c r="E5" s="328"/>
      <c r="F5" s="895" t="s">
        <v>514</v>
      </c>
      <c r="G5" s="895"/>
      <c r="H5" s="895"/>
      <c r="I5" s="895"/>
      <c r="J5" s="328"/>
      <c r="K5" s="328"/>
      <c r="L5" s="328"/>
      <c r="M5" s="328"/>
      <c r="N5" s="328"/>
      <c r="O5" s="328"/>
    </row>
    <row r="6" spans="1:16" ht="27.6" customHeight="1" thickBot="1" x14ac:dyDescent="0.35">
      <c r="A6" s="896" t="s">
        <v>371</v>
      </c>
      <c r="B6" s="898" t="s">
        <v>438</v>
      </c>
      <c r="C6" s="898"/>
      <c r="D6" s="898"/>
      <c r="E6" s="898"/>
      <c r="F6" s="899" t="s">
        <v>439</v>
      </c>
      <c r="G6" s="899"/>
      <c r="H6" s="899"/>
      <c r="I6" s="899"/>
      <c r="J6" s="898" t="s">
        <v>440</v>
      </c>
      <c r="K6" s="898"/>
      <c r="L6" s="898"/>
      <c r="M6" s="898"/>
      <c r="N6" s="900" t="s">
        <v>441</v>
      </c>
      <c r="O6" s="902" t="s">
        <v>442</v>
      </c>
    </row>
    <row r="7" spans="1:16" ht="27.6" customHeight="1" thickBot="1" x14ac:dyDescent="0.35">
      <c r="A7" s="897"/>
      <c r="B7" s="334"/>
      <c r="C7" s="891" t="s">
        <v>443</v>
      </c>
      <c r="D7" s="891"/>
      <c r="E7" s="891"/>
      <c r="F7" s="335"/>
      <c r="G7" s="891" t="s">
        <v>443</v>
      </c>
      <c r="H7" s="891"/>
      <c r="I7" s="891"/>
      <c r="J7" s="334"/>
      <c r="K7" s="904" t="s">
        <v>443</v>
      </c>
      <c r="L7" s="904"/>
      <c r="M7" s="904"/>
      <c r="N7" s="901"/>
      <c r="O7" s="903"/>
    </row>
    <row r="8" spans="1:16" ht="21.6" customHeight="1" thickBot="1" x14ac:dyDescent="0.35">
      <c r="A8" s="897"/>
      <c r="B8" s="334" t="s">
        <v>444</v>
      </c>
      <c r="C8" s="890" t="s">
        <v>445</v>
      </c>
      <c r="D8" s="891" t="s">
        <v>446</v>
      </c>
      <c r="E8" s="891" t="s">
        <v>368</v>
      </c>
      <c r="F8" s="334" t="s">
        <v>444</v>
      </c>
      <c r="G8" s="890" t="s">
        <v>445</v>
      </c>
      <c r="H8" s="891" t="s">
        <v>446</v>
      </c>
      <c r="I8" s="891" t="s">
        <v>368</v>
      </c>
      <c r="J8" s="334" t="s">
        <v>444</v>
      </c>
      <c r="K8" s="890" t="s">
        <v>445</v>
      </c>
      <c r="L8" s="891" t="s">
        <v>446</v>
      </c>
      <c r="M8" s="904" t="s">
        <v>368</v>
      </c>
      <c r="N8" s="901"/>
      <c r="O8" s="903"/>
    </row>
    <row r="9" spans="1:16" ht="20.399999999999999" customHeight="1" x14ac:dyDescent="0.3">
      <c r="A9" s="897"/>
      <c r="B9" s="336" t="s">
        <v>384</v>
      </c>
      <c r="C9" s="890"/>
      <c r="D9" s="891"/>
      <c r="E9" s="891"/>
      <c r="F9" s="336" t="s">
        <v>384</v>
      </c>
      <c r="G9" s="890"/>
      <c r="H9" s="891"/>
      <c r="I9" s="891"/>
      <c r="J9" s="336" t="s">
        <v>384</v>
      </c>
      <c r="K9" s="890"/>
      <c r="L9" s="891"/>
      <c r="M9" s="904"/>
      <c r="N9" s="901"/>
      <c r="O9" s="903"/>
    </row>
    <row r="10" spans="1:16" ht="16.2" x14ac:dyDescent="0.3">
      <c r="A10" s="375" t="s">
        <v>447</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x14ac:dyDescent="0.3">
      <c r="A11" s="337"/>
      <c r="B11" s="338"/>
      <c r="C11" s="339"/>
      <c r="D11" s="339"/>
      <c r="E11" s="339"/>
      <c r="F11" s="339"/>
      <c r="G11" s="339"/>
      <c r="H11" s="339"/>
      <c r="I11" s="339"/>
      <c r="J11" s="339"/>
      <c r="K11" s="339"/>
      <c r="L11" s="339"/>
      <c r="M11" s="339"/>
      <c r="N11" s="339"/>
      <c r="O11" s="339"/>
    </row>
    <row r="12" spans="1:16" ht="16.2" x14ac:dyDescent="0.3">
      <c r="A12" s="337"/>
      <c r="B12" s="338"/>
      <c r="C12" s="339"/>
      <c r="D12" s="339"/>
      <c r="E12" s="339"/>
      <c r="F12" s="339"/>
      <c r="G12" s="339"/>
      <c r="H12" s="339"/>
      <c r="I12" s="339"/>
      <c r="J12" s="339"/>
      <c r="K12" s="339"/>
      <c r="L12" s="339"/>
      <c r="M12" s="339"/>
      <c r="N12" s="339"/>
      <c r="O12" s="339"/>
    </row>
    <row r="13" spans="1:16" ht="16.2" x14ac:dyDescent="0.3">
      <c r="A13" s="337"/>
      <c r="B13" s="338"/>
      <c r="C13" s="339"/>
      <c r="D13" s="339"/>
      <c r="E13" s="339"/>
      <c r="F13" s="339"/>
      <c r="G13" s="339"/>
      <c r="H13" s="339"/>
      <c r="I13" s="339"/>
      <c r="J13" s="339"/>
      <c r="K13" s="339"/>
      <c r="L13" s="339"/>
      <c r="M13" s="339"/>
      <c r="N13" s="339"/>
      <c r="O13" s="339"/>
    </row>
    <row r="14" spans="1:16" ht="16.2" x14ac:dyDescent="0.3">
      <c r="A14" s="337"/>
      <c r="B14" s="338"/>
      <c r="C14" s="339"/>
      <c r="D14" s="339"/>
      <c r="E14" s="339"/>
      <c r="F14" s="339"/>
      <c r="G14" s="339"/>
      <c r="H14" s="339"/>
      <c r="I14" s="339"/>
      <c r="J14" s="339"/>
      <c r="K14" s="339"/>
      <c r="L14" s="339"/>
      <c r="M14" s="339"/>
      <c r="N14" s="339"/>
      <c r="O14" s="339"/>
    </row>
    <row r="15" spans="1:16" ht="16.2" x14ac:dyDescent="0.3">
      <c r="A15" s="337"/>
      <c r="B15" s="338"/>
      <c r="C15" s="339"/>
      <c r="D15" s="339"/>
      <c r="E15" s="339"/>
      <c r="F15" s="339"/>
      <c r="G15" s="339"/>
      <c r="H15" s="339"/>
      <c r="I15" s="339"/>
      <c r="J15" s="339"/>
      <c r="K15" s="339"/>
      <c r="L15" s="339"/>
      <c r="M15" s="339"/>
      <c r="N15" s="339"/>
      <c r="O15" s="339"/>
    </row>
    <row r="16" spans="1:16" ht="16.2" x14ac:dyDescent="0.3">
      <c r="A16" s="337"/>
      <c r="B16" s="338"/>
      <c r="C16" s="339"/>
      <c r="D16" s="339"/>
      <c r="E16" s="339"/>
      <c r="F16" s="339"/>
      <c r="G16" s="339"/>
      <c r="H16" s="339"/>
      <c r="I16" s="339"/>
      <c r="J16" s="339"/>
      <c r="K16" s="339"/>
      <c r="L16" s="339"/>
      <c r="M16" s="339"/>
      <c r="N16" s="339"/>
      <c r="O16" s="339"/>
    </row>
    <row r="17" spans="1:15" ht="16.2" x14ac:dyDescent="0.3">
      <c r="A17" s="337"/>
      <c r="B17" s="338"/>
      <c r="C17" s="339"/>
      <c r="D17" s="339"/>
      <c r="E17" s="339"/>
      <c r="F17" s="339"/>
      <c r="G17" s="339"/>
      <c r="H17" s="339"/>
      <c r="I17" s="339"/>
      <c r="J17" s="339"/>
      <c r="K17" s="339"/>
      <c r="L17" s="339"/>
      <c r="M17" s="339"/>
      <c r="N17" s="339"/>
      <c r="O17" s="339"/>
    </row>
    <row r="18" spans="1:15" ht="16.2" x14ac:dyDescent="0.3">
      <c r="A18" s="337"/>
      <c r="B18" s="338"/>
      <c r="C18" s="339"/>
      <c r="D18" s="339"/>
      <c r="E18" s="339"/>
      <c r="F18" s="339"/>
      <c r="G18" s="339"/>
      <c r="H18" s="339"/>
      <c r="I18" s="339"/>
      <c r="J18" s="339"/>
      <c r="K18" s="339"/>
      <c r="L18" s="339"/>
      <c r="M18" s="339"/>
      <c r="N18" s="339"/>
      <c r="O18" s="339"/>
    </row>
    <row r="19" spans="1:15" ht="16.2" x14ac:dyDescent="0.3">
      <c r="A19" s="337"/>
      <c r="B19" s="338"/>
      <c r="C19" s="339"/>
      <c r="D19" s="339"/>
      <c r="E19" s="339"/>
      <c r="F19" s="339"/>
      <c r="G19" s="339"/>
      <c r="H19" s="339"/>
      <c r="I19" s="339"/>
      <c r="J19" s="339"/>
      <c r="K19" s="339"/>
      <c r="L19" s="339"/>
      <c r="M19" s="339"/>
      <c r="N19" s="339"/>
      <c r="O19" s="339"/>
    </row>
    <row r="20" spans="1:15" ht="16.2" x14ac:dyDescent="0.3">
      <c r="A20" s="337"/>
      <c r="B20" s="338"/>
      <c r="C20" s="339"/>
      <c r="D20" s="339"/>
      <c r="E20" s="339"/>
      <c r="F20" s="339"/>
      <c r="G20" s="339"/>
      <c r="H20" s="339"/>
      <c r="I20" s="339"/>
      <c r="J20" s="339"/>
      <c r="K20" s="339"/>
      <c r="L20" s="339"/>
      <c r="M20" s="339"/>
      <c r="N20" s="339"/>
      <c r="O20" s="339"/>
    </row>
    <row r="21" spans="1:15" ht="16.2" x14ac:dyDescent="0.3">
      <c r="A21" s="337"/>
      <c r="B21" s="338"/>
      <c r="C21" s="339"/>
      <c r="D21" s="339"/>
      <c r="E21" s="339"/>
      <c r="F21" s="339"/>
      <c r="G21" s="339"/>
      <c r="H21" s="339"/>
      <c r="I21" s="339"/>
      <c r="J21" s="339"/>
      <c r="K21" s="339"/>
      <c r="L21" s="339"/>
      <c r="M21" s="339"/>
      <c r="N21" s="339"/>
      <c r="O21" s="339"/>
    </row>
    <row r="22" spans="1:15" ht="16.2" x14ac:dyDescent="0.3">
      <c r="A22" s="337"/>
      <c r="B22" s="338"/>
      <c r="C22" s="339"/>
      <c r="D22" s="339"/>
      <c r="E22" s="339"/>
      <c r="F22" s="339"/>
      <c r="G22" s="339"/>
      <c r="H22" s="339"/>
      <c r="I22" s="339"/>
      <c r="J22" s="339"/>
      <c r="K22" s="339"/>
      <c r="L22" s="339"/>
      <c r="M22" s="339"/>
      <c r="N22" s="339"/>
      <c r="O22" s="339"/>
    </row>
    <row r="23" spans="1:15" ht="16.2" x14ac:dyDescent="0.3">
      <c r="A23" s="337"/>
      <c r="B23" s="338"/>
      <c r="C23" s="339"/>
      <c r="D23" s="339"/>
      <c r="E23" s="339"/>
      <c r="F23" s="339"/>
      <c r="G23" s="339"/>
      <c r="H23" s="339"/>
      <c r="I23" s="339"/>
      <c r="J23" s="339"/>
      <c r="K23" s="339"/>
      <c r="L23" s="339"/>
      <c r="M23" s="339"/>
      <c r="N23" s="339"/>
      <c r="O23" s="339"/>
    </row>
    <row r="24" spans="1:15" ht="16.2" x14ac:dyDescent="0.3">
      <c r="A24" s="337"/>
      <c r="B24" s="338"/>
      <c r="C24" s="339"/>
      <c r="D24" s="339"/>
      <c r="E24" s="339"/>
      <c r="F24" s="339"/>
      <c r="G24" s="339"/>
      <c r="H24" s="339"/>
      <c r="I24" s="339"/>
      <c r="J24" s="339"/>
      <c r="K24" s="339"/>
      <c r="L24" s="339"/>
      <c r="M24" s="339"/>
      <c r="N24" s="339"/>
      <c r="O24" s="339"/>
    </row>
    <row r="25" spans="1:15" ht="16.2" x14ac:dyDescent="0.3">
      <c r="A25" s="337"/>
      <c r="B25" s="338"/>
      <c r="C25" s="339"/>
      <c r="D25" s="339"/>
      <c r="E25" s="339"/>
      <c r="F25" s="339"/>
      <c r="G25" s="339"/>
      <c r="H25" s="339"/>
      <c r="I25" s="339"/>
      <c r="J25" s="339"/>
      <c r="K25" s="339"/>
      <c r="L25" s="339"/>
      <c r="M25" s="339"/>
      <c r="N25" s="339"/>
      <c r="O25" s="339"/>
    </row>
    <row r="26" spans="1:15" ht="16.2" x14ac:dyDescent="0.3">
      <c r="A26" s="337"/>
      <c r="B26" s="338"/>
      <c r="C26" s="339"/>
      <c r="D26" s="339"/>
      <c r="E26" s="339"/>
      <c r="F26" s="339"/>
      <c r="G26" s="339"/>
      <c r="H26" s="339"/>
      <c r="I26" s="339"/>
      <c r="J26" s="339"/>
      <c r="K26" s="339"/>
      <c r="L26" s="339"/>
      <c r="M26" s="339"/>
      <c r="N26" s="339"/>
      <c r="O26" s="339"/>
    </row>
    <row r="27" spans="1:15" ht="16.2" x14ac:dyDescent="0.3">
      <c r="A27" s="337"/>
      <c r="B27" s="338"/>
      <c r="C27" s="339"/>
      <c r="D27" s="339"/>
      <c r="E27" s="339"/>
      <c r="F27" s="339"/>
      <c r="G27" s="339"/>
      <c r="H27" s="339"/>
      <c r="I27" s="339"/>
      <c r="J27" s="339"/>
      <c r="K27" s="339"/>
      <c r="L27" s="339"/>
      <c r="M27" s="339"/>
      <c r="N27" s="339"/>
      <c r="O27" s="339"/>
    </row>
    <row r="28" spans="1:15" ht="16.8" thickBot="1" x14ac:dyDescent="0.35">
      <c r="A28" s="340"/>
      <c r="B28" s="341"/>
      <c r="C28" s="342"/>
      <c r="D28" s="342"/>
      <c r="E28" s="342"/>
      <c r="F28" s="342"/>
      <c r="G28" s="342"/>
      <c r="H28" s="342"/>
      <c r="I28" s="342"/>
      <c r="J28" s="342"/>
      <c r="K28" s="342"/>
      <c r="L28" s="342"/>
      <c r="M28" s="342"/>
      <c r="N28" s="342"/>
      <c r="O28" s="342"/>
    </row>
    <row r="29" spans="1:15" ht="16.2" x14ac:dyDescent="0.3">
      <c r="A29" s="343" t="s">
        <v>313</v>
      </c>
      <c r="B29" s="343" t="s">
        <v>387</v>
      </c>
      <c r="C29" s="343"/>
      <c r="D29" s="343" t="s">
        <v>314</v>
      </c>
      <c r="E29" s="343"/>
      <c r="F29" s="343"/>
      <c r="G29" s="343" t="s">
        <v>388</v>
      </c>
      <c r="H29" s="343"/>
      <c r="I29" s="343"/>
      <c r="J29" s="343"/>
      <c r="K29" s="343" t="s">
        <v>389</v>
      </c>
      <c r="L29" s="343"/>
      <c r="M29" s="343"/>
      <c r="N29" s="343"/>
      <c r="O29" s="343"/>
    </row>
    <row r="30" spans="1:15" ht="24.6" customHeight="1" x14ac:dyDescent="0.3">
      <c r="A30" s="343" t="s">
        <v>387</v>
      </c>
      <c r="B30" s="343" t="s">
        <v>387</v>
      </c>
      <c r="C30" s="343"/>
      <c r="D30" s="343"/>
      <c r="E30" s="343"/>
      <c r="F30" s="343"/>
      <c r="G30" s="343" t="s">
        <v>317</v>
      </c>
      <c r="H30" s="343"/>
      <c r="I30" s="343"/>
      <c r="J30" s="343"/>
      <c r="K30" s="343"/>
      <c r="L30" s="343"/>
      <c r="M30" s="343"/>
      <c r="N30" s="343"/>
      <c r="O30" s="343"/>
    </row>
    <row r="31" spans="1:15" ht="16.2" x14ac:dyDescent="0.3">
      <c r="A31" s="343"/>
      <c r="B31" s="343"/>
      <c r="C31" s="343"/>
      <c r="D31" s="343"/>
      <c r="E31" s="343"/>
      <c r="F31" s="343"/>
      <c r="G31" s="343"/>
      <c r="H31" s="343"/>
      <c r="I31" s="343"/>
      <c r="J31" s="343"/>
      <c r="K31" s="343"/>
      <c r="L31" s="343"/>
      <c r="M31" s="343"/>
      <c r="N31" s="343"/>
      <c r="O31" s="295" t="s">
        <v>462</v>
      </c>
    </row>
    <row r="32" spans="1:15" ht="16.2" x14ac:dyDescent="0.3">
      <c r="A32" s="326" t="s">
        <v>448</v>
      </c>
      <c r="B32" s="326"/>
      <c r="C32" s="326"/>
      <c r="D32" s="343"/>
      <c r="E32" s="343"/>
      <c r="F32" s="343"/>
      <c r="G32" s="343"/>
      <c r="H32" s="343"/>
      <c r="I32" s="343"/>
      <c r="J32" s="343"/>
      <c r="K32" s="343"/>
      <c r="L32" s="343"/>
      <c r="M32" s="343"/>
      <c r="N32" s="343"/>
      <c r="O32" s="343"/>
    </row>
    <row r="33" spans="1:15" ht="16.2" x14ac:dyDescent="0.3">
      <c r="A33" s="326" t="s">
        <v>449</v>
      </c>
      <c r="B33" s="326"/>
      <c r="C33" s="326"/>
      <c r="D33" s="343"/>
      <c r="E33" s="343"/>
      <c r="F33" s="343"/>
      <c r="G33" s="343"/>
      <c r="H33" s="343"/>
      <c r="I33" s="343"/>
      <c r="J33" s="343"/>
      <c r="K33" s="343"/>
      <c r="L33" s="343"/>
      <c r="M33" s="343"/>
      <c r="N33" s="343"/>
      <c r="O33" s="343"/>
    </row>
    <row r="34" spans="1:15" ht="16.2" x14ac:dyDescent="0.3">
      <c r="A34" s="326" t="s">
        <v>450</v>
      </c>
      <c r="B34" s="326"/>
      <c r="C34" s="326"/>
      <c r="D34" s="343"/>
      <c r="E34" s="343"/>
      <c r="F34" s="343"/>
      <c r="G34" s="343"/>
      <c r="H34" s="343"/>
      <c r="I34" s="343"/>
      <c r="J34" s="343"/>
      <c r="K34" s="343"/>
      <c r="L34" s="343"/>
      <c r="M34" s="343"/>
      <c r="N34" s="343"/>
      <c r="O34" s="343"/>
    </row>
    <row r="35" spans="1:15" ht="16.2" x14ac:dyDescent="0.3">
      <c r="A35" s="326" t="s">
        <v>451</v>
      </c>
      <c r="B35" s="326"/>
      <c r="C35" s="326"/>
      <c r="D35" s="327"/>
      <c r="E35" s="327"/>
      <c r="F35" s="327"/>
      <c r="G35" s="327"/>
      <c r="H35" s="327"/>
      <c r="I35" s="327"/>
      <c r="J35" s="327"/>
      <c r="K35" s="327"/>
      <c r="L35" s="327"/>
      <c r="M35" s="327"/>
      <c r="N35" s="327"/>
      <c r="O35" s="327"/>
    </row>
    <row r="36" spans="1:15" ht="16.2" x14ac:dyDescent="0.3">
      <c r="A36" s="326" t="s">
        <v>452</v>
      </c>
      <c r="B36" s="326"/>
      <c r="C36" s="326"/>
      <c r="D36" s="327"/>
      <c r="E36" s="327"/>
      <c r="F36" s="327"/>
      <c r="G36" s="327"/>
      <c r="H36" s="327"/>
      <c r="I36" s="327"/>
      <c r="J36" s="327"/>
      <c r="K36" s="327"/>
      <c r="L36" s="327"/>
      <c r="M36" s="327"/>
      <c r="N36" s="327"/>
      <c r="O36" s="327"/>
    </row>
    <row r="37" spans="1:15" ht="16.2" x14ac:dyDescent="0.3">
      <c r="A37" s="326" t="s">
        <v>453</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10"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abSelected="1"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x14ac:dyDescent="0.4">
      <c r="A1" s="609" t="s">
        <v>9</v>
      </c>
      <c r="B1" s="609"/>
      <c r="C1" s="609"/>
      <c r="D1" s="609"/>
      <c r="E1" s="1"/>
      <c r="F1" s="2"/>
      <c r="G1" s="2"/>
      <c r="H1" s="2"/>
      <c r="I1" s="2"/>
      <c r="J1" s="3" t="s">
        <v>10</v>
      </c>
      <c r="K1" s="4" t="s">
        <v>11</v>
      </c>
      <c r="L1" s="380" t="s">
        <v>12</v>
      </c>
    </row>
    <row r="2" spans="1:12" ht="21" customHeight="1" x14ac:dyDescent="0.4">
      <c r="A2" s="610" t="s">
        <v>13</v>
      </c>
      <c r="B2" s="610"/>
      <c r="C2" s="610"/>
      <c r="D2" s="610"/>
      <c r="E2" s="6" t="s">
        <v>14</v>
      </c>
      <c r="F2" s="7"/>
      <c r="G2" s="7"/>
      <c r="H2" s="7"/>
      <c r="I2" s="7"/>
      <c r="J2" s="3" t="s">
        <v>15</v>
      </c>
      <c r="K2" s="8" t="s">
        <v>16</v>
      </c>
    </row>
    <row r="3" spans="1:12" ht="33" x14ac:dyDescent="0.3">
      <c r="A3" s="611" t="s">
        <v>17</v>
      </c>
      <c r="B3" s="611"/>
      <c r="C3" s="611"/>
      <c r="D3" s="611"/>
      <c r="E3" s="611"/>
      <c r="F3" s="611"/>
      <c r="G3" s="611"/>
      <c r="H3" s="611"/>
      <c r="I3" s="611"/>
      <c r="J3" s="611"/>
      <c r="K3" s="611"/>
    </row>
    <row r="4" spans="1:12" ht="27" customHeight="1" x14ac:dyDescent="0.3">
      <c r="A4" s="9"/>
      <c r="B4" s="9"/>
      <c r="C4" s="9"/>
      <c r="D4" s="9"/>
      <c r="E4" s="9" t="s">
        <v>18</v>
      </c>
      <c r="F4" s="10"/>
      <c r="G4" s="11" t="s">
        <v>454</v>
      </c>
      <c r="H4" s="2"/>
      <c r="I4" s="10"/>
      <c r="J4" s="10"/>
      <c r="K4" s="12" t="s">
        <v>19</v>
      </c>
    </row>
    <row r="5" spans="1:12" ht="23.25" customHeight="1" x14ac:dyDescent="0.4">
      <c r="A5" s="601" t="s">
        <v>20</v>
      </c>
      <c r="B5" s="601"/>
      <c r="C5" s="601"/>
      <c r="D5" s="601"/>
      <c r="E5" s="602"/>
      <c r="F5" s="607" t="s">
        <v>21</v>
      </c>
      <c r="G5" s="608"/>
      <c r="H5" s="14" t="s">
        <v>22</v>
      </c>
      <c r="I5" s="15" t="s">
        <v>23</v>
      </c>
      <c r="J5" s="14" t="s">
        <v>24</v>
      </c>
      <c r="K5" s="16" t="s">
        <v>25</v>
      </c>
    </row>
    <row r="6" spans="1:12" ht="23.25" customHeight="1" x14ac:dyDescent="0.4">
      <c r="A6" s="603"/>
      <c r="B6" s="603"/>
      <c r="C6" s="603"/>
      <c r="D6" s="603"/>
      <c r="E6" s="604"/>
      <c r="F6" s="3" t="s">
        <v>26</v>
      </c>
      <c r="G6" s="3" t="s">
        <v>27</v>
      </c>
      <c r="H6" s="3" t="s">
        <v>26</v>
      </c>
      <c r="I6" s="3" t="s">
        <v>27</v>
      </c>
      <c r="J6" s="3" t="s">
        <v>26</v>
      </c>
      <c r="K6" s="13" t="s">
        <v>27</v>
      </c>
    </row>
    <row r="7" spans="1:12" ht="19.5" customHeight="1" x14ac:dyDescent="0.3">
      <c r="A7" s="1"/>
      <c r="B7" s="17" t="s">
        <v>28</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x14ac:dyDescent="0.3">
      <c r="A8" s="20"/>
      <c r="B8" s="20"/>
      <c r="C8" s="21" t="s">
        <v>29</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x14ac:dyDescent="0.3">
      <c r="A9" s="20"/>
      <c r="B9" s="20"/>
      <c r="C9" s="21"/>
      <c r="D9" s="20" t="s">
        <v>30</v>
      </c>
      <c r="E9" s="1"/>
      <c r="F9" s="18">
        <f>H9+J9</f>
        <v>53793</v>
      </c>
      <c r="G9" s="18">
        <f>I9+K9</f>
        <v>3661661</v>
      </c>
      <c r="H9" s="22">
        <v>53793</v>
      </c>
      <c r="I9" s="22">
        <f>H9+'[2]鄉庫收支月報表(114年11月)'!I9</f>
        <v>3661661</v>
      </c>
      <c r="J9" s="22">
        <v>0</v>
      </c>
      <c r="K9" s="23">
        <f>J9+'[2]鄉庫收支月報表(114年11月)'!K9</f>
        <v>0</v>
      </c>
    </row>
    <row r="10" spans="1:12" ht="19.5" customHeight="1" x14ac:dyDescent="0.3">
      <c r="A10" s="20"/>
      <c r="B10" s="20"/>
      <c r="C10" s="21"/>
      <c r="D10" s="20" t="s">
        <v>31</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x14ac:dyDescent="0.3">
      <c r="A11" s="20"/>
      <c r="B11" s="20"/>
      <c r="C11" s="21"/>
      <c r="D11" s="20" t="s">
        <v>32</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x14ac:dyDescent="0.3">
      <c r="A12" s="20"/>
      <c r="B12" s="20"/>
      <c r="C12" s="21"/>
      <c r="D12" s="20" t="s">
        <v>33</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x14ac:dyDescent="0.3">
      <c r="A13" s="20"/>
      <c r="B13" s="20"/>
      <c r="C13" s="21"/>
      <c r="D13" s="20" t="s">
        <v>34</v>
      </c>
      <c r="E13" s="20"/>
      <c r="F13" s="18">
        <f>H13+J13</f>
        <v>704125</v>
      </c>
      <c r="G13" s="18">
        <f>I13+K13</f>
        <v>1525609</v>
      </c>
      <c r="H13" s="18">
        <f>SUM(H14:H15)</f>
        <v>704125</v>
      </c>
      <c r="I13" s="18">
        <f t="shared" ref="I13:K13" si="5">SUM(I14:I15)</f>
        <v>1525609</v>
      </c>
      <c r="J13" s="18">
        <f t="shared" si="5"/>
        <v>0</v>
      </c>
      <c r="K13" s="19">
        <f t="shared" si="5"/>
        <v>0</v>
      </c>
    </row>
    <row r="14" spans="1:12" ht="19.5" customHeight="1" x14ac:dyDescent="0.3">
      <c r="A14" s="20"/>
      <c r="B14" s="20"/>
      <c r="C14" s="21"/>
      <c r="D14" s="20"/>
      <c r="E14" s="20" t="s">
        <v>35</v>
      </c>
      <c r="F14" s="18">
        <f t="shared" ref="F14:G28" si="6">H14+J14</f>
        <v>0</v>
      </c>
      <c r="G14" s="18">
        <f t="shared" si="6"/>
        <v>0</v>
      </c>
      <c r="H14" s="22">
        <v>0</v>
      </c>
      <c r="I14" s="22">
        <f>H14+'[2]鄉庫收支月報表(114年11月)'!I14</f>
        <v>0</v>
      </c>
      <c r="J14" s="22">
        <v>0</v>
      </c>
      <c r="K14" s="23">
        <f>J14+'[2]鄉庫收支月報表(114年11月)'!K14</f>
        <v>0</v>
      </c>
    </row>
    <row r="15" spans="1:12" ht="19.5" customHeight="1" x14ac:dyDescent="0.3">
      <c r="A15" s="20"/>
      <c r="B15" s="20"/>
      <c r="C15" s="21"/>
      <c r="D15" s="20"/>
      <c r="E15" s="20" t="s">
        <v>36</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x14ac:dyDescent="0.3">
      <c r="A16" s="20"/>
      <c r="B16" s="20"/>
      <c r="C16" s="21"/>
      <c r="D16" s="20" t="s">
        <v>37</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x14ac:dyDescent="0.3">
      <c r="A17" s="20"/>
      <c r="B17" s="20"/>
      <c r="C17" s="21"/>
      <c r="D17" s="20" t="s">
        <v>38</v>
      </c>
      <c r="E17" s="20"/>
      <c r="F17" s="18">
        <f t="shared" si="6"/>
        <v>0</v>
      </c>
      <c r="G17" s="18">
        <f t="shared" si="6"/>
        <v>0</v>
      </c>
      <c r="H17" s="22">
        <v>0</v>
      </c>
      <c r="I17" s="22">
        <f>H17+'[2]鄉庫收支月報表(114年11月)'!I17</f>
        <v>0</v>
      </c>
      <c r="J17" s="22">
        <v>0</v>
      </c>
      <c r="K17" s="23">
        <f>J17+'[2]鄉庫收支月報表(114年11月)'!K17</f>
        <v>0</v>
      </c>
    </row>
    <row r="18" spans="1:11" ht="19.5" customHeight="1" x14ac:dyDescent="0.3">
      <c r="A18" s="20"/>
      <c r="B18" s="20"/>
      <c r="C18" s="24" t="s">
        <v>39</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x14ac:dyDescent="0.3">
      <c r="A19" s="20"/>
      <c r="B19" s="20"/>
      <c r="C19" s="24" t="s">
        <v>40</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x14ac:dyDescent="0.3">
      <c r="A20" s="20"/>
      <c r="B20" s="20"/>
      <c r="C20" s="24" t="s">
        <v>41</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x14ac:dyDescent="0.3">
      <c r="A21" s="20"/>
      <c r="B21" s="20"/>
      <c r="C21" s="24" t="s">
        <v>42</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x14ac:dyDescent="0.3">
      <c r="A22" s="20"/>
      <c r="B22" s="20"/>
      <c r="C22" s="24" t="s">
        <v>43</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x14ac:dyDescent="0.3">
      <c r="A23" s="20"/>
      <c r="B23" s="20"/>
      <c r="C23" s="1"/>
      <c r="D23" s="24" t="s">
        <v>44</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x14ac:dyDescent="0.3">
      <c r="A24" s="20"/>
      <c r="B24" s="20"/>
      <c r="C24" s="20"/>
      <c r="D24" s="20" t="s">
        <v>45</v>
      </c>
      <c r="E24" s="20"/>
      <c r="F24" s="18">
        <f t="shared" si="6"/>
        <v>0</v>
      </c>
      <c r="G24" s="18">
        <f t="shared" si="6"/>
        <v>0</v>
      </c>
      <c r="H24" s="22">
        <v>0</v>
      </c>
      <c r="I24" s="22">
        <f>H24+'[2]鄉庫收支月報表(114年11月)'!I24</f>
        <v>0</v>
      </c>
      <c r="J24" s="22">
        <v>0</v>
      </c>
      <c r="K24" s="23">
        <f>J24+'[2]鄉庫收支月報表(114年11月)'!K24</f>
        <v>0</v>
      </c>
    </row>
    <row r="25" spans="1:11" ht="19.5" customHeight="1" x14ac:dyDescent="0.3">
      <c r="A25" s="20"/>
      <c r="B25" s="20"/>
      <c r="C25" s="20" t="s">
        <v>46</v>
      </c>
      <c r="D25" s="20"/>
      <c r="E25" s="20"/>
      <c r="F25" s="18">
        <f t="shared" si="6"/>
        <v>0</v>
      </c>
      <c r="G25" s="18">
        <f t="shared" si="6"/>
        <v>0</v>
      </c>
      <c r="H25" s="18">
        <f>SUM(H26:H28)</f>
        <v>0</v>
      </c>
      <c r="I25" s="18">
        <v>0</v>
      </c>
      <c r="J25" s="18">
        <v>0</v>
      </c>
      <c r="K25" s="19">
        <v>0</v>
      </c>
    </row>
    <row r="26" spans="1:11" ht="19.5" customHeight="1" x14ac:dyDescent="0.3">
      <c r="A26" s="20"/>
      <c r="B26" s="20"/>
      <c r="C26" s="20"/>
      <c r="D26" s="20" t="s">
        <v>47</v>
      </c>
      <c r="E26" s="20"/>
      <c r="F26" s="18">
        <f t="shared" si="6"/>
        <v>0</v>
      </c>
      <c r="G26" s="18">
        <f t="shared" si="6"/>
        <v>0</v>
      </c>
      <c r="H26" s="22">
        <v>0</v>
      </c>
      <c r="I26" s="22">
        <f>H26+'[2]鄉庫收支月報表(114年11月)'!I26</f>
        <v>0</v>
      </c>
      <c r="J26" s="22">
        <v>0</v>
      </c>
      <c r="K26" s="23">
        <f>J26+'[2]鄉庫收支月報表(114年11月)'!K26</f>
        <v>0</v>
      </c>
    </row>
    <row r="27" spans="1:11" ht="19.5" customHeight="1" x14ac:dyDescent="0.3">
      <c r="A27" s="20"/>
      <c r="B27" s="20"/>
      <c r="C27" s="20"/>
      <c r="D27" s="20" t="s">
        <v>48</v>
      </c>
      <c r="E27" s="20"/>
      <c r="F27" s="18">
        <f t="shared" si="6"/>
        <v>0</v>
      </c>
      <c r="G27" s="18">
        <f t="shared" si="6"/>
        <v>0</v>
      </c>
      <c r="H27" s="22">
        <v>0</v>
      </c>
      <c r="I27" s="22">
        <f>H27+'[2]鄉庫收支月報表(114年11月)'!I27</f>
        <v>0</v>
      </c>
      <c r="J27" s="22">
        <v>0</v>
      </c>
      <c r="K27" s="23">
        <f>J27+'[2]鄉庫收支月報表(114年11月)'!K27</f>
        <v>0</v>
      </c>
    </row>
    <row r="28" spans="1:11" ht="19.5" customHeight="1" x14ac:dyDescent="0.3">
      <c r="A28" s="20"/>
      <c r="B28" s="20"/>
      <c r="C28" s="20"/>
      <c r="D28" s="20" t="s">
        <v>49</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x14ac:dyDescent="0.4">
      <c r="A29" s="601" t="s">
        <v>20</v>
      </c>
      <c r="B29" s="601"/>
      <c r="C29" s="601"/>
      <c r="D29" s="601"/>
      <c r="E29" s="602"/>
      <c r="F29" s="607" t="s">
        <v>21</v>
      </c>
      <c r="G29" s="608"/>
      <c r="H29" s="14" t="s">
        <v>22</v>
      </c>
      <c r="I29" s="15" t="s">
        <v>23</v>
      </c>
      <c r="J29" s="14" t="s">
        <v>24</v>
      </c>
      <c r="K29" s="16" t="s">
        <v>25</v>
      </c>
    </row>
    <row r="30" spans="1:11" ht="18.600000000000001" customHeight="1" x14ac:dyDescent="0.4">
      <c r="A30" s="603"/>
      <c r="B30" s="603"/>
      <c r="C30" s="603"/>
      <c r="D30" s="603"/>
      <c r="E30" s="604"/>
      <c r="F30" s="3" t="s">
        <v>26</v>
      </c>
      <c r="G30" s="3" t="s">
        <v>27</v>
      </c>
      <c r="H30" s="3" t="s">
        <v>26</v>
      </c>
      <c r="I30" s="3" t="s">
        <v>27</v>
      </c>
      <c r="J30" s="3" t="s">
        <v>26</v>
      </c>
      <c r="K30" s="13" t="s">
        <v>27</v>
      </c>
    </row>
    <row r="31" spans="1:11" ht="19.5" customHeight="1" x14ac:dyDescent="0.3">
      <c r="A31" s="20"/>
      <c r="B31" s="20"/>
      <c r="C31" s="20" t="s">
        <v>50</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x14ac:dyDescent="0.3">
      <c r="A32" s="20"/>
      <c r="B32" s="20"/>
      <c r="C32" s="20"/>
      <c r="D32" s="20" t="s">
        <v>51</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x14ac:dyDescent="0.3">
      <c r="A33" s="20"/>
      <c r="B33" s="20"/>
      <c r="C33" s="20"/>
      <c r="D33" s="20" t="s">
        <v>52</v>
      </c>
      <c r="E33" s="20"/>
      <c r="F33" s="18">
        <f t="shared" si="9"/>
        <v>0</v>
      </c>
      <c r="G33" s="18">
        <f t="shared" si="9"/>
        <v>0</v>
      </c>
      <c r="H33" s="22">
        <v>0</v>
      </c>
      <c r="I33" s="22">
        <f>H33+'[2]鄉庫收支月報表(114年11月)'!I33</f>
        <v>0</v>
      </c>
      <c r="J33" s="22">
        <v>0</v>
      </c>
      <c r="K33" s="23">
        <f>J33+'[2]鄉庫收支月報表(114年11月)'!K33</f>
        <v>0</v>
      </c>
    </row>
    <row r="34" spans="1:11" ht="19.5" customHeight="1" x14ac:dyDescent="0.3">
      <c r="A34" s="20"/>
      <c r="B34" s="20"/>
      <c r="C34" s="20" t="s">
        <v>53</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x14ac:dyDescent="0.3">
      <c r="A35" s="20"/>
      <c r="B35" s="20"/>
      <c r="C35" s="20" t="s">
        <v>54</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x14ac:dyDescent="0.3">
      <c r="A36" s="20"/>
      <c r="B36" s="20"/>
      <c r="C36" s="20" t="s">
        <v>55</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x14ac:dyDescent="0.3">
      <c r="A37" s="20"/>
      <c r="B37" s="20" t="s">
        <v>56</v>
      </c>
      <c r="C37" s="20"/>
      <c r="D37" s="20"/>
      <c r="E37" s="20"/>
      <c r="F37" s="18">
        <f t="shared" si="9"/>
        <v>0</v>
      </c>
      <c r="G37" s="18">
        <f t="shared" si="9"/>
        <v>0</v>
      </c>
      <c r="H37" s="18">
        <f>SUM(H38)</f>
        <v>0</v>
      </c>
      <c r="I37" s="18">
        <f t="shared" ref="I37:K37" si="10">SUM(I38)</f>
        <v>0</v>
      </c>
      <c r="J37" s="18">
        <f t="shared" si="10"/>
        <v>0</v>
      </c>
      <c r="K37" s="19">
        <f t="shared" si="10"/>
        <v>0</v>
      </c>
    </row>
    <row r="38" spans="1:11" ht="19.5" customHeight="1" x14ac:dyDescent="0.3">
      <c r="A38" s="20"/>
      <c r="B38" s="20"/>
      <c r="C38" s="20" t="s">
        <v>57</v>
      </c>
      <c r="D38" s="20"/>
      <c r="E38" s="20"/>
      <c r="F38" s="18">
        <f t="shared" si="9"/>
        <v>0</v>
      </c>
      <c r="G38" s="18">
        <f t="shared" si="9"/>
        <v>0</v>
      </c>
      <c r="H38" s="18">
        <f>SUM(H39:H42)</f>
        <v>0</v>
      </c>
      <c r="I38" s="18">
        <f>SUM(I39:I42)</f>
        <v>0</v>
      </c>
      <c r="J38" s="18">
        <f t="shared" ref="J38:K38" si="11">SUM(J39:J42)</f>
        <v>0</v>
      </c>
      <c r="K38" s="19">
        <f t="shared" si="11"/>
        <v>0</v>
      </c>
    </row>
    <row r="39" spans="1:11" ht="19.5" customHeight="1" x14ac:dyDescent="0.3">
      <c r="A39" s="20"/>
      <c r="B39" s="20"/>
      <c r="C39" s="20"/>
      <c r="D39" s="20" t="s">
        <v>58</v>
      </c>
      <c r="E39" s="20"/>
      <c r="F39" s="18">
        <f t="shared" si="9"/>
        <v>0</v>
      </c>
      <c r="G39" s="18">
        <f t="shared" si="9"/>
        <v>0</v>
      </c>
      <c r="H39" s="22">
        <v>0</v>
      </c>
      <c r="I39" s="22">
        <f>H39+'[2]鄉庫收支月報表(114年11月)'!I39</f>
        <v>0</v>
      </c>
      <c r="J39" s="22">
        <v>0</v>
      </c>
      <c r="K39" s="23">
        <f>J39+'[2]鄉庫收支月報表(114年11月)'!K39</f>
        <v>0</v>
      </c>
    </row>
    <row r="40" spans="1:11" ht="19.5" customHeight="1" x14ac:dyDescent="0.3">
      <c r="A40" s="20"/>
      <c r="B40" s="20"/>
      <c r="C40" s="20"/>
      <c r="D40" s="20" t="s">
        <v>59</v>
      </c>
      <c r="E40" s="20"/>
      <c r="F40" s="18">
        <f t="shared" si="9"/>
        <v>0</v>
      </c>
      <c r="G40" s="18">
        <f t="shared" si="9"/>
        <v>0</v>
      </c>
      <c r="H40" s="22">
        <v>0</v>
      </c>
      <c r="I40" s="22">
        <f>H40+'[2]鄉庫收支月報表(114年11月)'!I40</f>
        <v>0</v>
      </c>
      <c r="J40" s="22">
        <v>0</v>
      </c>
      <c r="K40" s="23">
        <f>J40+'[2]鄉庫收支月報表(114年11月)'!K40</f>
        <v>0</v>
      </c>
    </row>
    <row r="41" spans="1:11" ht="19.5" customHeight="1" x14ac:dyDescent="0.3">
      <c r="A41" s="20"/>
      <c r="B41" s="20"/>
      <c r="C41" s="20"/>
      <c r="D41" s="20" t="s">
        <v>60</v>
      </c>
      <c r="E41" s="20"/>
      <c r="F41" s="18">
        <f t="shared" si="9"/>
        <v>0</v>
      </c>
      <c r="G41" s="18">
        <f t="shared" si="9"/>
        <v>0</v>
      </c>
      <c r="H41" s="22">
        <v>0</v>
      </c>
      <c r="I41" s="22">
        <f>H41+'[2]鄉庫收支月報表(114年11月)'!I41</f>
        <v>0</v>
      </c>
      <c r="J41" s="22">
        <v>0</v>
      </c>
      <c r="K41" s="23">
        <f>J41+'[2]鄉庫收支月報表(114年11月)'!K41</f>
        <v>0</v>
      </c>
    </row>
    <row r="42" spans="1:11" ht="19.5" customHeight="1" x14ac:dyDescent="0.3">
      <c r="A42" s="20"/>
      <c r="B42" s="20"/>
      <c r="C42" s="20"/>
      <c r="D42" s="20" t="s">
        <v>45</v>
      </c>
      <c r="E42" s="20"/>
      <c r="F42" s="18">
        <f t="shared" si="9"/>
        <v>0</v>
      </c>
      <c r="G42" s="18">
        <f t="shared" si="9"/>
        <v>0</v>
      </c>
      <c r="H42" s="22"/>
      <c r="I42" s="22">
        <f>H42+'[2]鄉庫收支月報表(114年11月)'!I42</f>
        <v>0</v>
      </c>
      <c r="J42" s="22">
        <v>0</v>
      </c>
      <c r="K42" s="23">
        <f>J42+'[2]鄉庫收支月報表(114年11月)'!K42</f>
        <v>0</v>
      </c>
    </row>
    <row r="43" spans="1:11" ht="19.5" customHeight="1" x14ac:dyDescent="0.3">
      <c r="A43" s="20"/>
      <c r="B43" s="25" t="s">
        <v>61</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x14ac:dyDescent="0.3">
      <c r="A44" s="20"/>
      <c r="B44" s="20" t="s">
        <v>62</v>
      </c>
      <c r="C44" s="20"/>
      <c r="D44" s="20"/>
      <c r="E44" s="20"/>
      <c r="F44" s="26">
        <v>0</v>
      </c>
      <c r="G44" s="22">
        <f>+'[2]鄉庫收支月報表(114年11月)'!G44</f>
        <v>0</v>
      </c>
      <c r="H44" s="27"/>
      <c r="I44" s="28"/>
      <c r="J44" s="28"/>
      <c r="K44" s="29"/>
    </row>
    <row r="45" spans="1:11" ht="19.5" customHeight="1" x14ac:dyDescent="0.3">
      <c r="A45" s="20"/>
      <c r="B45" s="20" t="s">
        <v>63</v>
      </c>
      <c r="C45" s="20"/>
      <c r="D45" s="20"/>
      <c r="E45" s="20"/>
      <c r="F45" s="26">
        <v>0</v>
      </c>
      <c r="G45" s="22">
        <f>+'[2]鄉庫收支月報表(114年11月)'!G45</f>
        <v>0</v>
      </c>
      <c r="H45" s="30"/>
      <c r="I45" s="31"/>
      <c r="J45" s="31"/>
      <c r="K45" s="32"/>
    </row>
    <row r="46" spans="1:11" ht="19.5" customHeight="1" x14ac:dyDescent="0.3">
      <c r="A46" s="20"/>
      <c r="B46" s="20" t="s">
        <v>64</v>
      </c>
      <c r="C46" s="20"/>
      <c r="D46" s="20"/>
      <c r="E46" s="20"/>
      <c r="F46" s="26">
        <v>0</v>
      </c>
      <c r="G46" s="22">
        <f>+'[2]鄉庫收支月報表(114年11月)'!G46</f>
        <v>0</v>
      </c>
      <c r="H46" s="30"/>
      <c r="I46" s="31"/>
      <c r="J46" s="31"/>
      <c r="K46" s="32"/>
    </row>
    <row r="47" spans="1:11" ht="19.5" customHeight="1" x14ac:dyDescent="0.3">
      <c r="A47" s="20"/>
      <c r="B47" s="20" t="s">
        <v>65</v>
      </c>
      <c r="C47" s="20"/>
      <c r="D47" s="20"/>
      <c r="E47" s="20"/>
      <c r="F47" s="26">
        <v>0</v>
      </c>
      <c r="G47" s="22">
        <f>+'[2]鄉庫收支月報表(114年11月)'!G47</f>
        <v>0</v>
      </c>
      <c r="H47" s="33"/>
      <c r="I47" s="31"/>
      <c r="J47" s="31"/>
      <c r="K47" s="32"/>
    </row>
    <row r="48" spans="1:11" ht="19.5" customHeight="1" x14ac:dyDescent="0.3">
      <c r="A48" s="20"/>
      <c r="B48" s="20" t="s">
        <v>66</v>
      </c>
      <c r="C48" s="20"/>
      <c r="D48" s="20"/>
      <c r="E48" s="20"/>
      <c r="F48" s="26">
        <v>0</v>
      </c>
      <c r="G48" s="22">
        <f>+'[2]鄉庫收支月報表(114年11月)'!G48</f>
        <v>0</v>
      </c>
      <c r="H48" s="30"/>
      <c r="I48" s="31"/>
      <c r="J48" s="31"/>
      <c r="K48" s="32"/>
    </row>
    <row r="49" spans="1:11" ht="19.5" customHeight="1" x14ac:dyDescent="0.3">
      <c r="A49" s="20" t="s">
        <v>67</v>
      </c>
      <c r="B49" s="20"/>
      <c r="C49" s="20"/>
      <c r="D49" s="20"/>
      <c r="E49" s="20"/>
      <c r="F49" s="26">
        <v>0</v>
      </c>
      <c r="G49" s="22">
        <f>+'[2]鄉庫收支月報表(114年11月)'!G49</f>
        <v>0</v>
      </c>
      <c r="H49" s="30"/>
      <c r="I49" s="31"/>
      <c r="J49" s="31"/>
      <c r="K49" s="32"/>
    </row>
    <row r="50" spans="1:11" ht="19.5" customHeight="1" x14ac:dyDescent="0.3">
      <c r="A50" s="20"/>
      <c r="B50" s="20" t="s">
        <v>68</v>
      </c>
      <c r="C50" s="20"/>
      <c r="D50" s="20"/>
      <c r="E50" s="20"/>
      <c r="F50" s="26">
        <v>0</v>
      </c>
      <c r="G50" s="22">
        <f>+'[2]鄉庫收支月報表(114年11月)'!G50</f>
        <v>0</v>
      </c>
      <c r="H50" s="30"/>
      <c r="I50" s="31"/>
      <c r="J50" s="31"/>
      <c r="K50" s="32"/>
    </row>
    <row r="51" spans="1:11" ht="19.5" customHeight="1" x14ac:dyDescent="0.3">
      <c r="A51" s="25" t="s">
        <v>69</v>
      </c>
      <c r="B51" s="20"/>
      <c r="C51" s="20"/>
      <c r="D51" s="20"/>
      <c r="E51" s="34"/>
      <c r="F51" s="18">
        <f>SUM(F43:F50)</f>
        <v>59056050</v>
      </c>
      <c r="G51" s="22"/>
      <c r="H51" s="30"/>
      <c r="I51" s="31"/>
      <c r="J51" s="31"/>
      <c r="K51" s="32"/>
    </row>
    <row r="52" spans="1:11" ht="19.5" customHeight="1" x14ac:dyDescent="0.3">
      <c r="A52" s="25" t="s">
        <v>70</v>
      </c>
      <c r="B52" s="20"/>
      <c r="C52" s="20"/>
      <c r="D52" s="20"/>
      <c r="E52" s="35"/>
      <c r="F52" s="22">
        <f>'[2]鄉庫收支月報表(114年11月)'!F128</f>
        <v>463260578</v>
      </c>
      <c r="G52" s="22"/>
      <c r="H52" s="30"/>
      <c r="I52" s="31"/>
      <c r="J52" s="31"/>
      <c r="K52" s="32"/>
    </row>
    <row r="53" spans="1:11" ht="19.5" customHeight="1" x14ac:dyDescent="0.3">
      <c r="A53" s="25" t="s">
        <v>71</v>
      </c>
      <c r="B53" s="20"/>
      <c r="C53" s="20"/>
      <c r="D53" s="20"/>
      <c r="E53" s="35"/>
      <c r="F53" s="18">
        <f>SUM(F51:F52)</f>
        <v>522316628</v>
      </c>
      <c r="G53" s="22"/>
      <c r="H53" s="36"/>
      <c r="I53" s="37"/>
      <c r="J53" s="37"/>
      <c r="K53" s="38"/>
    </row>
    <row r="54" spans="1:11" ht="18.600000000000001" customHeight="1" x14ac:dyDescent="0.4">
      <c r="A54" s="601" t="s">
        <v>20</v>
      </c>
      <c r="B54" s="601"/>
      <c r="C54" s="601"/>
      <c r="D54" s="601"/>
      <c r="E54" s="602"/>
      <c r="F54" s="605" t="s">
        <v>21</v>
      </c>
      <c r="G54" s="606"/>
      <c r="H54" s="40" t="s">
        <v>22</v>
      </c>
      <c r="I54" s="41" t="s">
        <v>72</v>
      </c>
      <c r="J54" s="40" t="s">
        <v>24</v>
      </c>
      <c r="K54" s="42" t="s">
        <v>73</v>
      </c>
    </row>
    <row r="55" spans="1:11" ht="18.600000000000001" customHeight="1" x14ac:dyDescent="0.4">
      <c r="A55" s="603"/>
      <c r="B55" s="603"/>
      <c r="C55" s="603"/>
      <c r="D55" s="603"/>
      <c r="E55" s="604"/>
      <c r="F55" s="43" t="s">
        <v>26</v>
      </c>
      <c r="G55" s="43" t="s">
        <v>27</v>
      </c>
      <c r="H55" s="43" t="s">
        <v>26</v>
      </c>
      <c r="I55" s="43" t="s">
        <v>27</v>
      </c>
      <c r="J55" s="43" t="s">
        <v>26</v>
      </c>
      <c r="K55" s="39" t="s">
        <v>27</v>
      </c>
    </row>
    <row r="56" spans="1:11" ht="19.5" customHeight="1" x14ac:dyDescent="0.3">
      <c r="A56" s="20"/>
      <c r="B56" s="21" t="s">
        <v>74</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x14ac:dyDescent="0.3">
      <c r="A57" s="20"/>
      <c r="B57" s="20"/>
      <c r="C57" s="21" t="s">
        <v>75</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x14ac:dyDescent="0.3">
      <c r="A58" s="20"/>
      <c r="B58" s="20"/>
      <c r="C58" s="21"/>
      <c r="D58" s="20" t="s">
        <v>76</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x14ac:dyDescent="0.3">
      <c r="A59" s="20"/>
      <c r="B59" s="20"/>
      <c r="C59" s="21"/>
      <c r="D59" s="20" t="s">
        <v>77</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x14ac:dyDescent="0.3">
      <c r="A60" s="20"/>
      <c r="B60" s="20"/>
      <c r="C60" s="21"/>
      <c r="D60" s="20" t="s">
        <v>78</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x14ac:dyDescent="0.3">
      <c r="A61" s="20"/>
      <c r="B61" s="20"/>
      <c r="C61" s="21"/>
      <c r="D61" s="20" t="s">
        <v>79</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x14ac:dyDescent="0.3">
      <c r="A62" s="20"/>
      <c r="B62" s="20"/>
      <c r="C62" s="21" t="s">
        <v>80</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x14ac:dyDescent="0.3">
      <c r="A63" s="20"/>
      <c r="B63" s="20"/>
      <c r="C63" s="21"/>
      <c r="D63" s="20" t="s">
        <v>81</v>
      </c>
      <c r="E63" s="20"/>
      <c r="F63" s="18">
        <f t="shared" si="14"/>
        <v>0</v>
      </c>
      <c r="G63" s="18">
        <f t="shared" si="14"/>
        <v>0</v>
      </c>
      <c r="H63" s="22">
        <v>0</v>
      </c>
      <c r="I63" s="22">
        <f>H63+'[2]鄉庫收支月報表(114年11月)'!I63</f>
        <v>0</v>
      </c>
      <c r="J63" s="22">
        <v>0</v>
      </c>
      <c r="K63" s="23">
        <f>J63+'[2]鄉庫收支月報表(114年11月)'!K63</f>
        <v>0</v>
      </c>
    </row>
    <row r="64" spans="1:11" ht="19.5" customHeight="1" x14ac:dyDescent="0.3">
      <c r="A64" s="20"/>
      <c r="B64" s="20"/>
      <c r="C64" s="21"/>
      <c r="D64" s="20" t="s">
        <v>82</v>
      </c>
      <c r="E64" s="20"/>
      <c r="F64" s="18">
        <f t="shared" si="14"/>
        <v>0</v>
      </c>
      <c r="G64" s="18">
        <f t="shared" si="14"/>
        <v>0</v>
      </c>
      <c r="H64" s="22">
        <v>0</v>
      </c>
      <c r="I64" s="22">
        <f>H64+'[2]鄉庫收支月報表(114年11月)'!I64</f>
        <v>0</v>
      </c>
      <c r="J64" s="22">
        <v>0</v>
      </c>
      <c r="K64" s="23">
        <f>J64+'[2]鄉庫收支月報表(114年11月)'!K64</f>
        <v>0</v>
      </c>
    </row>
    <row r="65" spans="1:13" ht="19.5" customHeight="1" x14ac:dyDescent="0.3">
      <c r="A65" s="20"/>
      <c r="B65" s="20"/>
      <c r="C65" s="21"/>
      <c r="D65" s="20" t="s">
        <v>83</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x14ac:dyDescent="0.3">
      <c r="A66" s="20"/>
      <c r="B66" s="20"/>
      <c r="C66" s="21" t="s">
        <v>84</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x14ac:dyDescent="0.3">
      <c r="A67" s="20"/>
      <c r="B67" s="20"/>
      <c r="C67" s="21"/>
      <c r="D67" s="20" t="s">
        <v>85</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x14ac:dyDescent="0.3">
      <c r="A68" s="20"/>
      <c r="B68" s="20"/>
      <c r="C68" s="21"/>
      <c r="D68" s="20" t="s">
        <v>86</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x14ac:dyDescent="0.3">
      <c r="A69" s="20"/>
      <c r="B69" s="20"/>
      <c r="C69" s="21"/>
      <c r="D69" s="20" t="s">
        <v>87</v>
      </c>
      <c r="E69" s="20"/>
      <c r="F69" s="18">
        <f t="shared" si="14"/>
        <v>0</v>
      </c>
      <c r="G69" s="18">
        <f t="shared" si="14"/>
        <v>0</v>
      </c>
      <c r="H69" s="22">
        <v>0</v>
      </c>
      <c r="I69" s="22">
        <f>H69+'[2]鄉庫收支月報表(114年11月)'!I69</f>
        <v>0</v>
      </c>
      <c r="J69" s="22">
        <v>0</v>
      </c>
      <c r="K69" s="23">
        <f>J69+'[2]鄉庫收支月報表(114年11月)'!K69</f>
        <v>0</v>
      </c>
    </row>
    <row r="70" spans="1:13" ht="19.5" customHeight="1" x14ac:dyDescent="0.3">
      <c r="A70" s="20"/>
      <c r="B70" s="20"/>
      <c r="C70" s="21"/>
      <c r="D70" s="20" t="s">
        <v>88</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x14ac:dyDescent="0.3">
      <c r="A71" s="20"/>
      <c r="B71" s="20"/>
      <c r="C71" s="21" t="s">
        <v>89</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x14ac:dyDescent="0.3">
      <c r="A72" s="20"/>
      <c r="B72" s="20"/>
      <c r="C72" s="21"/>
      <c r="D72" s="20" t="s">
        <v>90</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x14ac:dyDescent="0.3">
      <c r="A73" s="20"/>
      <c r="B73" s="20"/>
      <c r="C73" s="21"/>
      <c r="D73" s="20" t="s">
        <v>91</v>
      </c>
      <c r="E73" s="20"/>
      <c r="F73" s="18">
        <f t="shared" si="14"/>
        <v>0</v>
      </c>
      <c r="G73" s="18">
        <f t="shared" si="14"/>
        <v>0</v>
      </c>
      <c r="H73" s="22">
        <v>0</v>
      </c>
      <c r="I73" s="22">
        <f>H73+'[2]鄉庫收支月報表(114年11月)'!I73</f>
        <v>0</v>
      </c>
      <c r="J73" s="22">
        <v>0</v>
      </c>
      <c r="K73" s="23">
        <f>J73+'[2]鄉庫收支月報表(114年11月)'!K73</f>
        <v>0</v>
      </c>
    </row>
    <row r="74" spans="1:13" ht="19.5" customHeight="1" x14ac:dyDescent="0.3">
      <c r="A74" s="20"/>
      <c r="B74" s="20"/>
      <c r="C74" s="21"/>
      <c r="D74" s="20" t="s">
        <v>92</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x14ac:dyDescent="0.3">
      <c r="A75" s="20"/>
      <c r="B75" s="20"/>
      <c r="C75" s="21"/>
      <c r="D75" s="20" t="s">
        <v>93</v>
      </c>
      <c r="E75" s="20"/>
      <c r="F75" s="18">
        <f t="shared" si="14"/>
        <v>0</v>
      </c>
      <c r="G75" s="18">
        <f t="shared" si="14"/>
        <v>0</v>
      </c>
      <c r="H75" s="22">
        <v>0</v>
      </c>
      <c r="I75" s="22">
        <f>H75+'[2]鄉庫收支月報表(114年11月)'!I75</f>
        <v>0</v>
      </c>
      <c r="J75" s="22">
        <v>0</v>
      </c>
      <c r="K75" s="23">
        <f>J75+'[2]鄉庫收支月報表(114年11月)'!K75</f>
        <v>0</v>
      </c>
    </row>
    <row r="76" spans="1:13" ht="19.5" customHeight="1" x14ac:dyDescent="0.3">
      <c r="A76" s="20"/>
      <c r="B76" s="20"/>
      <c r="C76" s="21"/>
      <c r="D76" s="20" t="s">
        <v>94</v>
      </c>
      <c r="E76" s="20"/>
      <c r="F76" s="18">
        <f t="shared" si="14"/>
        <v>0</v>
      </c>
      <c r="G76" s="18">
        <f t="shared" si="14"/>
        <v>0</v>
      </c>
      <c r="H76" s="22">
        <v>0</v>
      </c>
      <c r="I76" s="22">
        <f>H76+'[2]鄉庫收支月報表(114年11月)'!I76</f>
        <v>0</v>
      </c>
      <c r="J76" s="22">
        <v>0</v>
      </c>
      <c r="K76" s="23">
        <f>J76+'[2]鄉庫收支月報表(114年11月)'!K76</f>
        <v>0</v>
      </c>
    </row>
    <row r="77" spans="1:13" ht="19.5" customHeight="1" x14ac:dyDescent="0.3">
      <c r="A77" s="20"/>
      <c r="B77" s="20"/>
      <c r="C77" s="20" t="s">
        <v>95</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x14ac:dyDescent="0.3">
      <c r="A78" s="20"/>
      <c r="B78" s="20"/>
      <c r="C78" s="20"/>
      <c r="D78" s="20" t="s">
        <v>96</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x14ac:dyDescent="0.3">
      <c r="A79" s="20"/>
      <c r="B79" s="20"/>
      <c r="C79" s="20"/>
      <c r="D79" s="20" t="s">
        <v>97</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x14ac:dyDescent="0.4">
      <c r="A80" s="601" t="s">
        <v>20</v>
      </c>
      <c r="B80" s="601"/>
      <c r="C80" s="601"/>
      <c r="D80" s="601"/>
      <c r="E80" s="602"/>
      <c r="F80" s="605" t="s">
        <v>21</v>
      </c>
      <c r="G80" s="606"/>
      <c r="H80" s="40" t="s">
        <v>22</v>
      </c>
      <c r="I80" s="41" t="s">
        <v>72</v>
      </c>
      <c r="J80" s="40" t="s">
        <v>24</v>
      </c>
      <c r="K80" s="42" t="s">
        <v>73</v>
      </c>
      <c r="L80" s="1"/>
      <c r="M80" s="44"/>
    </row>
    <row r="81" spans="1:13" ht="23.25" customHeight="1" x14ac:dyDescent="0.4">
      <c r="A81" s="603"/>
      <c r="B81" s="603"/>
      <c r="C81" s="603"/>
      <c r="D81" s="603"/>
      <c r="E81" s="604"/>
      <c r="F81" s="43" t="s">
        <v>26</v>
      </c>
      <c r="G81" s="43" t="s">
        <v>27</v>
      </c>
      <c r="H81" s="43" t="s">
        <v>26</v>
      </c>
      <c r="I81" s="43" t="s">
        <v>27</v>
      </c>
      <c r="J81" s="43" t="s">
        <v>26</v>
      </c>
      <c r="K81" s="39" t="s">
        <v>27</v>
      </c>
      <c r="L81" s="1"/>
      <c r="M81" s="45"/>
    </row>
    <row r="82" spans="1:13" ht="19.5" customHeight="1" x14ac:dyDescent="0.3">
      <c r="A82" s="20"/>
      <c r="B82" s="20"/>
      <c r="C82" s="20" t="s">
        <v>98</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x14ac:dyDescent="0.3">
      <c r="A83" s="20"/>
      <c r="B83" s="20"/>
      <c r="C83" s="20"/>
      <c r="D83" s="20" t="s">
        <v>99</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x14ac:dyDescent="0.3">
      <c r="A84" s="20"/>
      <c r="B84" s="20"/>
      <c r="C84" s="20"/>
      <c r="D84" s="20" t="s">
        <v>100</v>
      </c>
      <c r="E84" s="20"/>
      <c r="F84" s="18">
        <f t="shared" si="21"/>
        <v>0</v>
      </c>
      <c r="G84" s="18">
        <f t="shared" si="21"/>
        <v>0</v>
      </c>
      <c r="H84" s="22">
        <v>0</v>
      </c>
      <c r="I84" s="22">
        <f>H84+'[2]鄉庫收支月報表(114年11月)'!I84</f>
        <v>0</v>
      </c>
      <c r="J84" s="22">
        <v>0</v>
      </c>
      <c r="K84" s="23">
        <f>J84+'[2]鄉庫收支月報表(114年11月)'!K84</f>
        <v>0</v>
      </c>
    </row>
    <row r="85" spans="1:13" ht="19.5" customHeight="1" x14ac:dyDescent="0.3">
      <c r="A85" s="20"/>
      <c r="B85" s="20"/>
      <c r="C85" s="20" t="s">
        <v>101</v>
      </c>
      <c r="D85" s="20"/>
      <c r="E85" s="20"/>
      <c r="F85" s="18">
        <f t="shared" si="21"/>
        <v>0</v>
      </c>
      <c r="G85" s="18">
        <f t="shared" si="21"/>
        <v>0</v>
      </c>
      <c r="H85" s="18">
        <f>SUM(H86:H87)</f>
        <v>0</v>
      </c>
      <c r="I85" s="18">
        <f t="shared" ref="I85:K85" si="22">SUM(I86:I87)</f>
        <v>0</v>
      </c>
      <c r="J85" s="18">
        <f t="shared" si="22"/>
        <v>0</v>
      </c>
      <c r="K85" s="19">
        <f t="shared" si="22"/>
        <v>0</v>
      </c>
    </row>
    <row r="86" spans="1:13" ht="19.5" customHeight="1" x14ac:dyDescent="0.3">
      <c r="A86" s="20"/>
      <c r="B86" s="20"/>
      <c r="C86" s="20"/>
      <c r="D86" s="20" t="s">
        <v>102</v>
      </c>
      <c r="E86" s="20"/>
      <c r="F86" s="18">
        <f t="shared" si="21"/>
        <v>0</v>
      </c>
      <c r="G86" s="18">
        <f t="shared" si="21"/>
        <v>0</v>
      </c>
      <c r="H86" s="22">
        <v>0</v>
      </c>
      <c r="I86" s="22">
        <f>H86+'[2]鄉庫收支月報表(114年11月)'!I86</f>
        <v>0</v>
      </c>
      <c r="J86" s="22">
        <v>0</v>
      </c>
      <c r="K86" s="23">
        <f>J86+'[2]鄉庫收支月報表(114年11月)'!K86</f>
        <v>0</v>
      </c>
    </row>
    <row r="87" spans="1:13" ht="19.5" customHeight="1" x14ac:dyDescent="0.3">
      <c r="A87" s="20"/>
      <c r="B87" s="20"/>
      <c r="C87" s="20"/>
      <c r="D87" s="20" t="s">
        <v>103</v>
      </c>
      <c r="E87" s="20"/>
      <c r="F87" s="18">
        <f t="shared" si="21"/>
        <v>0</v>
      </c>
      <c r="G87" s="18">
        <f t="shared" si="21"/>
        <v>0</v>
      </c>
      <c r="H87" s="22">
        <v>0</v>
      </c>
      <c r="I87" s="22">
        <f>H87+'[2]鄉庫收支月報表(114年11月)'!I87</f>
        <v>0</v>
      </c>
      <c r="J87" s="22">
        <v>0</v>
      </c>
      <c r="K87" s="23">
        <f>J87+'[2]鄉庫收支月報表(114年11月)'!K87</f>
        <v>0</v>
      </c>
    </row>
    <row r="88" spans="1:13" ht="19.5" customHeight="1" x14ac:dyDescent="0.3">
      <c r="A88" s="20"/>
      <c r="B88" s="20"/>
      <c r="C88" s="20" t="s">
        <v>104</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x14ac:dyDescent="0.3">
      <c r="A89" s="20"/>
      <c r="B89" s="20"/>
      <c r="C89" s="20"/>
      <c r="D89" s="20" t="s">
        <v>105</v>
      </c>
      <c r="E89" s="20"/>
      <c r="F89" s="18">
        <f t="shared" si="21"/>
        <v>0</v>
      </c>
      <c r="G89" s="18">
        <f t="shared" si="21"/>
        <v>0</v>
      </c>
      <c r="H89" s="22">
        <v>0</v>
      </c>
      <c r="I89" s="22">
        <f>H89+'[2]鄉庫收支月報表(114年11月)'!I89</f>
        <v>0</v>
      </c>
      <c r="J89" s="22">
        <v>0</v>
      </c>
      <c r="K89" s="23">
        <f>J89+'[2]鄉庫收支月報表(114年11月)'!K89</f>
        <v>0</v>
      </c>
    </row>
    <row r="90" spans="1:13" ht="19.5" customHeight="1" x14ac:dyDescent="0.3">
      <c r="A90" s="20"/>
      <c r="B90" s="20"/>
      <c r="C90" s="20" t="s">
        <v>18</v>
      </c>
      <c r="D90" s="20" t="s">
        <v>106</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x14ac:dyDescent="0.3">
      <c r="A91" s="20"/>
      <c r="B91" s="21" t="s">
        <v>56</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x14ac:dyDescent="0.3">
      <c r="A92" s="20"/>
      <c r="B92" s="20"/>
      <c r="C92" s="21" t="s">
        <v>75</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x14ac:dyDescent="0.3">
      <c r="A93" s="20"/>
      <c r="B93" s="20"/>
      <c r="C93" s="21"/>
      <c r="D93" s="20" t="s">
        <v>76</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x14ac:dyDescent="0.3">
      <c r="A94" s="20"/>
      <c r="B94" s="20"/>
      <c r="C94" s="21"/>
      <c r="D94" s="20" t="s">
        <v>77</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x14ac:dyDescent="0.3">
      <c r="A95" s="20"/>
      <c r="B95" s="20"/>
      <c r="C95" s="21"/>
      <c r="D95" s="20" t="s">
        <v>78</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x14ac:dyDescent="0.3">
      <c r="A96" s="20"/>
      <c r="B96" s="20"/>
      <c r="C96" s="21"/>
      <c r="D96" s="20" t="s">
        <v>79</v>
      </c>
      <c r="E96" s="20"/>
      <c r="F96" s="18">
        <f t="shared" si="21"/>
        <v>0</v>
      </c>
      <c r="G96" s="18">
        <f t="shared" si="21"/>
        <v>0</v>
      </c>
      <c r="H96" s="22">
        <v>0</v>
      </c>
      <c r="I96" s="22">
        <f>H96+'[2]鄉庫收支月報表(114年11月)'!I96</f>
        <v>0</v>
      </c>
      <c r="J96" s="22">
        <v>0</v>
      </c>
      <c r="K96" s="23">
        <f>J96+'[2]鄉庫收支月報表(114年11月)'!K96</f>
        <v>0</v>
      </c>
    </row>
    <row r="97" spans="1:11" ht="19.5" customHeight="1" x14ac:dyDescent="0.3">
      <c r="A97" s="20"/>
      <c r="B97" s="20"/>
      <c r="C97" s="21" t="s">
        <v>80</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x14ac:dyDescent="0.3">
      <c r="A98" s="20"/>
      <c r="B98" s="20"/>
      <c r="C98" s="21"/>
      <c r="D98" s="20" t="s">
        <v>81</v>
      </c>
      <c r="E98" s="20"/>
      <c r="F98" s="18">
        <f t="shared" si="21"/>
        <v>0</v>
      </c>
      <c r="G98" s="18">
        <f t="shared" si="21"/>
        <v>0</v>
      </c>
      <c r="H98" s="22">
        <v>0</v>
      </c>
      <c r="I98" s="22">
        <f>H98+'[2]鄉庫收支月報表(114年11月)'!I98</f>
        <v>0</v>
      </c>
      <c r="J98" s="22">
        <v>0</v>
      </c>
      <c r="K98" s="23">
        <f>J98+'[2]鄉庫收支月報表(114年11月)'!K98</f>
        <v>0</v>
      </c>
    </row>
    <row r="99" spans="1:11" ht="19.5" customHeight="1" x14ac:dyDescent="0.3">
      <c r="A99" s="20"/>
      <c r="B99" s="20"/>
      <c r="C99" s="21"/>
      <c r="D99" s="20" t="s">
        <v>82</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x14ac:dyDescent="0.3">
      <c r="A100" s="20"/>
      <c r="B100" s="20"/>
      <c r="C100" s="21"/>
      <c r="D100" s="20" t="s">
        <v>83</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x14ac:dyDescent="0.3">
      <c r="A101" s="20"/>
      <c r="B101" s="20"/>
      <c r="C101" s="21" t="s">
        <v>84</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x14ac:dyDescent="0.3">
      <c r="A102" s="20"/>
      <c r="B102" s="20"/>
      <c r="C102" s="21"/>
      <c r="D102" s="20" t="s">
        <v>85</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x14ac:dyDescent="0.3">
      <c r="A103" s="20"/>
      <c r="B103" s="20"/>
      <c r="C103" s="21"/>
      <c r="D103" s="20" t="s">
        <v>86</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x14ac:dyDescent="0.3">
      <c r="A104" s="20"/>
      <c r="B104" s="20"/>
      <c r="C104" s="21"/>
      <c r="D104" s="20" t="s">
        <v>87</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x14ac:dyDescent="0.3">
      <c r="A105" s="20"/>
      <c r="B105" s="20"/>
      <c r="C105" s="21"/>
      <c r="D105" s="20" t="s">
        <v>88</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x14ac:dyDescent="0.4">
      <c r="A106" s="601" t="s">
        <v>20</v>
      </c>
      <c r="B106" s="601"/>
      <c r="C106" s="601"/>
      <c r="D106" s="601"/>
      <c r="E106" s="602"/>
      <c r="F106" s="605" t="s">
        <v>21</v>
      </c>
      <c r="G106" s="606"/>
      <c r="H106" s="40" t="s">
        <v>22</v>
      </c>
      <c r="I106" s="41" t="s">
        <v>72</v>
      </c>
      <c r="J106" s="40" t="s">
        <v>24</v>
      </c>
      <c r="K106" s="42" t="s">
        <v>73</v>
      </c>
    </row>
    <row r="107" spans="1:11" ht="19.8" customHeight="1" x14ac:dyDescent="0.4">
      <c r="A107" s="603"/>
      <c r="B107" s="603"/>
      <c r="C107" s="603"/>
      <c r="D107" s="603"/>
      <c r="E107" s="604"/>
      <c r="F107" s="43" t="s">
        <v>26</v>
      </c>
      <c r="G107" s="43" t="s">
        <v>27</v>
      </c>
      <c r="H107" s="43" t="s">
        <v>26</v>
      </c>
      <c r="I107" s="43" t="s">
        <v>27</v>
      </c>
      <c r="J107" s="43" t="s">
        <v>26</v>
      </c>
      <c r="K107" s="39" t="s">
        <v>27</v>
      </c>
    </row>
    <row r="108" spans="1:11" ht="20.25" customHeight="1" x14ac:dyDescent="0.3">
      <c r="A108" s="20"/>
      <c r="B108" s="20"/>
      <c r="C108" s="21" t="s">
        <v>89</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x14ac:dyDescent="0.3">
      <c r="A109" s="20"/>
      <c r="B109" s="20"/>
      <c r="C109" s="21"/>
      <c r="D109" s="20" t="s">
        <v>90</v>
      </c>
      <c r="E109" s="20"/>
      <c r="F109" s="18">
        <f>H109+J109</f>
        <v>0</v>
      </c>
      <c r="G109" s="18">
        <f>I109+K109</f>
        <v>0</v>
      </c>
      <c r="H109" s="22">
        <v>0</v>
      </c>
      <c r="I109" s="22">
        <f>H109+'[2]鄉庫收支月報表(114年11月)'!I109</f>
        <v>0</v>
      </c>
      <c r="J109" s="22">
        <v>0</v>
      </c>
      <c r="K109" s="23">
        <f>J109+'[2]鄉庫收支月報表(114年11月)'!K109</f>
        <v>0</v>
      </c>
    </row>
    <row r="110" spans="1:11" ht="20.25" customHeight="1" x14ac:dyDescent="0.3">
      <c r="A110" s="20"/>
      <c r="B110" s="20"/>
      <c r="C110" s="21"/>
      <c r="D110" s="20" t="s">
        <v>91</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x14ac:dyDescent="0.3">
      <c r="A111" s="20"/>
      <c r="B111" s="20"/>
      <c r="C111" s="21"/>
      <c r="D111" s="20" t="s">
        <v>92</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x14ac:dyDescent="0.3">
      <c r="A112" s="20"/>
      <c r="B112" s="20"/>
      <c r="C112" s="21"/>
      <c r="D112" s="20" t="s">
        <v>93</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x14ac:dyDescent="0.3">
      <c r="A113" s="20"/>
      <c r="B113" s="20"/>
      <c r="C113" s="21"/>
      <c r="D113" s="20" t="s">
        <v>94</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x14ac:dyDescent="0.3">
      <c r="A114" s="20"/>
      <c r="B114" s="20"/>
      <c r="C114" s="20" t="s">
        <v>95</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x14ac:dyDescent="0.3">
      <c r="A115" s="20"/>
      <c r="B115" s="20"/>
      <c r="C115" s="20"/>
      <c r="D115" s="20" t="s">
        <v>96</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x14ac:dyDescent="0.3">
      <c r="A116" s="20"/>
      <c r="B116" s="20"/>
      <c r="C116" s="20"/>
      <c r="D116" s="20" t="s">
        <v>97</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x14ac:dyDescent="0.3">
      <c r="A117" s="20"/>
      <c r="B117" s="20"/>
      <c r="C117" s="20" t="s">
        <v>107</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x14ac:dyDescent="0.3">
      <c r="A118" s="20"/>
      <c r="B118" s="25" t="s">
        <v>61</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x14ac:dyDescent="0.3">
      <c r="A119" s="20"/>
      <c r="B119" s="20" t="s">
        <v>108</v>
      </c>
      <c r="C119" s="20"/>
      <c r="D119" s="20"/>
      <c r="E119" s="20"/>
      <c r="F119" s="46">
        <v>0</v>
      </c>
      <c r="G119" s="22">
        <f>F119+'[2]鄉庫收支月報表(114年11月)'!G119</f>
        <v>0</v>
      </c>
      <c r="H119" s="27"/>
      <c r="I119" s="28"/>
      <c r="J119" s="28"/>
      <c r="K119" s="29"/>
    </row>
    <row r="120" spans="1:11" ht="20.25" customHeight="1" x14ac:dyDescent="0.3">
      <c r="A120" s="20"/>
      <c r="B120" s="20" t="s">
        <v>109</v>
      </c>
      <c r="C120" s="20"/>
      <c r="D120" s="20"/>
      <c r="E120" s="20"/>
      <c r="F120" s="46">
        <v>-5680401</v>
      </c>
      <c r="G120" s="22">
        <f>F120+'[2]鄉庫收支月報表(114年11月)'!G120</f>
        <v>-250000</v>
      </c>
      <c r="H120" s="30"/>
      <c r="I120" s="31"/>
      <c r="J120" s="31"/>
      <c r="K120" s="32"/>
    </row>
    <row r="121" spans="1:11" ht="20.25" customHeight="1" x14ac:dyDescent="0.3">
      <c r="A121" s="20"/>
      <c r="B121" s="20" t="s">
        <v>110</v>
      </c>
      <c r="C121" s="20"/>
      <c r="D121" s="20"/>
      <c r="E121" s="20"/>
      <c r="F121" s="46">
        <v>0</v>
      </c>
      <c r="G121" s="22">
        <f>F121+'[2]鄉庫收支月報表(114年11月)'!G121</f>
        <v>0</v>
      </c>
      <c r="H121" s="30"/>
      <c r="I121" s="31"/>
      <c r="J121" s="31"/>
      <c r="K121" s="32"/>
    </row>
    <row r="122" spans="1:11" ht="20.25" customHeight="1" x14ac:dyDescent="0.3">
      <c r="A122" s="20"/>
      <c r="B122" s="20" t="s">
        <v>111</v>
      </c>
      <c r="C122" s="20"/>
      <c r="D122" s="20"/>
      <c r="E122" s="20"/>
      <c r="F122" s="46">
        <v>0</v>
      </c>
      <c r="G122" s="22">
        <f>F122+'[2]鄉庫收支月報表(114年11月)'!G122</f>
        <v>89902</v>
      </c>
      <c r="H122" s="30"/>
      <c r="I122" s="31"/>
      <c r="J122" s="31"/>
      <c r="K122" s="32"/>
    </row>
    <row r="123" spans="1:11" ht="20.25" customHeight="1" x14ac:dyDescent="0.3">
      <c r="A123" s="1"/>
      <c r="B123" s="20" t="s">
        <v>107</v>
      </c>
      <c r="C123" s="1"/>
      <c r="D123" s="1"/>
      <c r="E123" s="1"/>
      <c r="F123" s="46">
        <v>0</v>
      </c>
      <c r="G123" s="22">
        <f>F123+'[2]鄉庫收支月報表(114年11月)'!G123</f>
        <v>0</v>
      </c>
      <c r="H123" s="30"/>
      <c r="I123" s="31"/>
      <c r="J123" s="31"/>
      <c r="K123" s="32"/>
    </row>
    <row r="124" spans="1:11" ht="20.25" customHeight="1" x14ac:dyDescent="0.3">
      <c r="A124" s="20"/>
      <c r="B124" s="20" t="s">
        <v>112</v>
      </c>
      <c r="C124" s="20"/>
      <c r="D124" s="20"/>
      <c r="E124" s="20"/>
      <c r="F124" s="46">
        <v>0</v>
      </c>
      <c r="G124" s="22">
        <f>F124+'[2]鄉庫收支月報表(114年11月)'!G124</f>
        <v>0</v>
      </c>
      <c r="H124" s="30"/>
      <c r="I124" s="31"/>
      <c r="J124" s="31"/>
      <c r="K124" s="32"/>
    </row>
    <row r="125" spans="1:11" ht="20.25" customHeight="1" x14ac:dyDescent="0.3">
      <c r="A125" s="20" t="s">
        <v>113</v>
      </c>
      <c r="B125" s="20"/>
      <c r="C125" s="20"/>
      <c r="D125" s="20"/>
      <c r="E125" s="20"/>
      <c r="F125" s="46">
        <v>0</v>
      </c>
      <c r="G125" s="22">
        <f>F125+'[2]鄉庫收支月報表(114年11月)'!G125</f>
        <v>0</v>
      </c>
      <c r="H125" s="30"/>
      <c r="I125" s="31"/>
      <c r="J125" s="31"/>
      <c r="K125" s="32"/>
    </row>
    <row r="126" spans="1:11" ht="20.25" customHeight="1" x14ac:dyDescent="0.3">
      <c r="A126" s="20"/>
      <c r="B126" s="20" t="s">
        <v>114</v>
      </c>
      <c r="C126" s="20"/>
      <c r="D126" s="20"/>
      <c r="E126" s="20"/>
      <c r="F126" s="46">
        <v>0</v>
      </c>
      <c r="G126" s="22">
        <f>F126+'[2]鄉庫收支月報表(114年11月)'!G126</f>
        <v>0</v>
      </c>
      <c r="H126" s="30"/>
      <c r="I126" s="31"/>
      <c r="J126" s="31"/>
      <c r="K126" s="32"/>
    </row>
    <row r="127" spans="1:11" ht="20.25" customHeight="1" x14ac:dyDescent="0.3">
      <c r="A127" s="25" t="s">
        <v>115</v>
      </c>
      <c r="B127" s="20"/>
      <c r="C127" s="20"/>
      <c r="D127" s="20"/>
      <c r="E127" s="47"/>
      <c r="F127" s="18">
        <f>F118+F120+F122</f>
        <v>44143350</v>
      </c>
      <c r="G127" s="22"/>
      <c r="H127" s="30"/>
      <c r="I127" s="31"/>
      <c r="J127" s="31"/>
      <c r="K127" s="32"/>
    </row>
    <row r="128" spans="1:11" ht="20.25" customHeight="1" x14ac:dyDescent="0.3">
      <c r="A128" s="20" t="s">
        <v>116</v>
      </c>
      <c r="B128" s="20"/>
      <c r="C128" s="20"/>
      <c r="D128" s="20"/>
      <c r="E128" s="48"/>
      <c r="F128" s="18">
        <f>F53-F127</f>
        <v>478173278</v>
      </c>
      <c r="G128" s="22"/>
      <c r="H128" s="30"/>
      <c r="I128" s="31"/>
      <c r="J128" s="31"/>
      <c r="K128" s="32"/>
    </row>
    <row r="129" spans="1:11" ht="20.25" customHeight="1" x14ac:dyDescent="0.3">
      <c r="A129" s="20" t="s">
        <v>117</v>
      </c>
      <c r="B129" s="20"/>
      <c r="C129" s="20"/>
      <c r="D129" s="20"/>
      <c r="E129" s="20"/>
      <c r="F129" s="18">
        <f>SUM(F127:F128)</f>
        <v>522316628</v>
      </c>
      <c r="G129" s="22"/>
      <c r="H129" s="30"/>
      <c r="I129" s="31"/>
      <c r="J129" s="31"/>
      <c r="K129" s="32"/>
    </row>
    <row r="130" spans="1:11" ht="20.25" customHeight="1" x14ac:dyDescent="0.3">
      <c r="A130" s="20" t="s">
        <v>118</v>
      </c>
      <c r="B130" s="20"/>
      <c r="C130" s="20"/>
      <c r="D130" s="20"/>
      <c r="E130" s="20"/>
      <c r="F130" s="22">
        <v>0</v>
      </c>
      <c r="G130" s="22"/>
      <c r="H130" s="49"/>
      <c r="I130" s="31"/>
      <c r="J130" s="31"/>
      <c r="K130" s="32"/>
    </row>
    <row r="131" spans="1:11" ht="20.25" customHeight="1" x14ac:dyDescent="0.3">
      <c r="A131" s="25" t="s">
        <v>119</v>
      </c>
      <c r="B131" s="20"/>
      <c r="C131" s="20"/>
      <c r="D131" s="20"/>
      <c r="E131" s="20"/>
      <c r="F131" s="18">
        <f>F53-F127+F130</f>
        <v>478173278</v>
      </c>
      <c r="G131" s="22"/>
      <c r="H131" s="50"/>
      <c r="I131" s="37"/>
      <c r="J131" s="37"/>
      <c r="K131" s="38"/>
    </row>
    <row r="132" spans="1:11" ht="23.25" customHeight="1" x14ac:dyDescent="0.3">
      <c r="A132" s="1" t="s">
        <v>120</v>
      </c>
      <c r="B132" s="1"/>
      <c r="C132" s="1"/>
      <c r="D132" s="1"/>
      <c r="E132" s="1" t="s">
        <v>121</v>
      </c>
      <c r="F132" s="596" t="s">
        <v>122</v>
      </c>
      <c r="G132" s="597"/>
      <c r="H132" s="2" t="s">
        <v>123</v>
      </c>
      <c r="I132" s="2"/>
      <c r="J132" s="598" t="s">
        <v>696</v>
      </c>
      <c r="K132" s="598"/>
    </row>
    <row r="133" spans="1:11" ht="17.399999999999999" x14ac:dyDescent="0.3">
      <c r="A133" s="1"/>
      <c r="B133" s="1"/>
      <c r="C133" s="1"/>
      <c r="D133" s="1"/>
      <c r="E133" s="1"/>
      <c r="F133" s="599" t="s">
        <v>124</v>
      </c>
      <c r="G133" s="600"/>
      <c r="H133" s="2"/>
      <c r="I133" s="2"/>
      <c r="J133" s="2"/>
      <c r="K133" s="2"/>
    </row>
    <row r="134" spans="1:11" ht="17.399999999999999" x14ac:dyDescent="0.3">
      <c r="A134" s="1" t="s">
        <v>125</v>
      </c>
    </row>
    <row r="135" spans="1:11" ht="17.399999999999999" x14ac:dyDescent="0.3">
      <c r="A135" s="1" t="s">
        <v>126</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activeCell="K1" sqref="K1"/>
    </sheetView>
  </sheetViews>
  <sheetFormatPr defaultRowHeight="16.2" x14ac:dyDescent="0.3"/>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x14ac:dyDescent="0.35">
      <c r="A1" s="645" t="s">
        <v>127</v>
      </c>
      <c r="B1" s="646"/>
      <c r="G1" s="53" t="s">
        <v>10</v>
      </c>
      <c r="H1" s="647" t="s">
        <v>128</v>
      </c>
      <c r="I1" s="648"/>
      <c r="J1" s="649"/>
      <c r="K1" s="380" t="s">
        <v>12</v>
      </c>
    </row>
    <row r="2" spans="1:11" ht="16.8" thickBot="1" x14ac:dyDescent="0.35">
      <c r="A2" s="645" t="s">
        <v>129</v>
      </c>
      <c r="B2" s="646"/>
      <c r="C2" s="54" t="s">
        <v>130</v>
      </c>
      <c r="D2" s="55"/>
      <c r="G2" s="53" t="s">
        <v>131</v>
      </c>
      <c r="H2" s="645" t="s">
        <v>132</v>
      </c>
      <c r="I2" s="650"/>
      <c r="J2" s="646"/>
    </row>
    <row r="3" spans="1:11" s="56" customFormat="1" ht="24.6" x14ac:dyDescent="0.3">
      <c r="A3" s="651" t="s">
        <v>133</v>
      </c>
      <c r="B3" s="651"/>
      <c r="C3" s="651"/>
      <c r="D3" s="651"/>
      <c r="E3" s="651"/>
      <c r="F3" s="651"/>
      <c r="G3" s="651"/>
      <c r="H3" s="651"/>
      <c r="I3" s="651"/>
      <c r="J3" s="651"/>
    </row>
    <row r="4" spans="1:11" s="56" customFormat="1" ht="15" x14ac:dyDescent="0.3">
      <c r="A4" s="652"/>
      <c r="B4" s="652"/>
      <c r="C4" s="652"/>
      <c r="D4" s="652"/>
      <c r="E4" s="652"/>
      <c r="F4" s="652"/>
    </row>
    <row r="5" spans="1:11" s="56" customFormat="1" ht="18.75" customHeight="1" thickBot="1" x14ac:dyDescent="0.35">
      <c r="A5" s="627" t="s">
        <v>455</v>
      </c>
      <c r="B5" s="627"/>
      <c r="C5" s="627"/>
      <c r="D5" s="627"/>
      <c r="E5" s="627"/>
      <c r="F5" s="627"/>
      <c r="G5" s="627"/>
      <c r="H5" s="627"/>
      <c r="I5" s="627"/>
      <c r="J5" s="627"/>
    </row>
    <row r="6" spans="1:11" s="58" customFormat="1" ht="24" customHeight="1" x14ac:dyDescent="0.3">
      <c r="A6" s="628" t="s">
        <v>134</v>
      </c>
      <c r="B6" s="629"/>
      <c r="C6" s="634" t="s">
        <v>135</v>
      </c>
      <c r="D6" s="634"/>
      <c r="E6" s="637" t="s">
        <v>136</v>
      </c>
      <c r="F6" s="637"/>
      <c r="G6" s="637"/>
      <c r="H6" s="637"/>
      <c r="I6" s="637"/>
      <c r="J6" s="638"/>
    </row>
    <row r="7" spans="1:11" ht="15" customHeight="1" x14ac:dyDescent="0.3">
      <c r="A7" s="630"/>
      <c r="B7" s="631"/>
      <c r="C7" s="635"/>
      <c r="D7" s="635"/>
      <c r="E7" s="639" t="s">
        <v>137</v>
      </c>
      <c r="F7" s="640"/>
      <c r="G7" s="639" t="s">
        <v>138</v>
      </c>
      <c r="H7" s="640"/>
      <c r="I7" s="639" t="s">
        <v>139</v>
      </c>
      <c r="J7" s="642"/>
      <c r="K7" s="58"/>
    </row>
    <row r="8" spans="1:11" ht="18" customHeight="1" x14ac:dyDescent="0.3">
      <c r="A8" s="630"/>
      <c r="B8" s="631"/>
      <c r="C8" s="635"/>
      <c r="D8" s="635"/>
      <c r="E8" s="640"/>
      <c r="F8" s="640"/>
      <c r="G8" s="640"/>
      <c r="H8" s="640"/>
      <c r="I8" s="639"/>
      <c r="J8" s="642"/>
      <c r="K8" s="58"/>
    </row>
    <row r="9" spans="1:11" ht="17.25" customHeight="1" x14ac:dyDescent="0.3">
      <c r="A9" s="630"/>
      <c r="B9" s="631"/>
      <c r="C9" s="635"/>
      <c r="D9" s="635"/>
      <c r="E9" s="640"/>
      <c r="F9" s="640"/>
      <c r="G9" s="640"/>
      <c r="H9" s="640"/>
      <c r="I9" s="639"/>
      <c r="J9" s="642"/>
      <c r="K9" s="58"/>
    </row>
    <row r="10" spans="1:11" s="58" customFormat="1" ht="15" customHeight="1" x14ac:dyDescent="0.3">
      <c r="A10" s="632"/>
      <c r="B10" s="633"/>
      <c r="C10" s="636"/>
      <c r="D10" s="636"/>
      <c r="E10" s="641"/>
      <c r="F10" s="641"/>
      <c r="G10" s="641"/>
      <c r="H10" s="641"/>
      <c r="I10" s="643"/>
      <c r="J10" s="644"/>
    </row>
    <row r="11" spans="1:11" s="58" customFormat="1" ht="23.1" customHeight="1" x14ac:dyDescent="0.3">
      <c r="A11" s="624" t="s">
        <v>140</v>
      </c>
      <c r="B11" s="625"/>
      <c r="C11" s="626">
        <f>SUM(E11:J11)</f>
        <v>127014</v>
      </c>
      <c r="D11" s="626"/>
      <c r="E11" s="626">
        <f>SUM(E12:F34)</f>
        <v>79132</v>
      </c>
      <c r="F11" s="626"/>
      <c r="G11" s="626">
        <f>SUM(G12:H34)</f>
        <v>0</v>
      </c>
      <c r="H11" s="626"/>
      <c r="I11" s="626">
        <f>SUM(I12:J34)</f>
        <v>47882</v>
      </c>
      <c r="J11" s="626"/>
      <c r="K11" s="52"/>
    </row>
    <row r="12" spans="1:11" s="58" customFormat="1" ht="23.1" customHeight="1" x14ac:dyDescent="0.3">
      <c r="A12" s="622" t="s">
        <v>141</v>
      </c>
      <c r="B12" s="623"/>
      <c r="C12" s="615">
        <f>SUM(E12:J12)</f>
        <v>41599</v>
      </c>
      <c r="D12" s="615"/>
      <c r="E12" s="616">
        <v>31800</v>
      </c>
      <c r="F12" s="616"/>
      <c r="G12" s="616">
        <v>0</v>
      </c>
      <c r="H12" s="616"/>
      <c r="I12" s="616">
        <v>9799</v>
      </c>
      <c r="J12" s="616"/>
    </row>
    <row r="13" spans="1:11" s="58" customFormat="1" ht="23.1" customHeight="1" x14ac:dyDescent="0.3">
      <c r="A13" s="622" t="s">
        <v>142</v>
      </c>
      <c r="B13" s="623"/>
      <c r="C13" s="615">
        <f t="shared" ref="C13:C34" si="0">SUM(E13:J13)</f>
        <v>26422</v>
      </c>
      <c r="D13" s="615"/>
      <c r="E13" s="616">
        <v>12680</v>
      </c>
      <c r="F13" s="616"/>
      <c r="G13" s="616">
        <v>0</v>
      </c>
      <c r="H13" s="616"/>
      <c r="I13" s="616">
        <v>13742</v>
      </c>
      <c r="J13" s="616"/>
    </row>
    <row r="14" spans="1:11" s="58" customFormat="1" ht="23.1" customHeight="1" x14ac:dyDescent="0.3">
      <c r="A14" s="622" t="s">
        <v>143</v>
      </c>
      <c r="B14" s="623"/>
      <c r="C14" s="615">
        <f t="shared" si="0"/>
        <v>3032</v>
      </c>
      <c r="D14" s="615"/>
      <c r="E14" s="616">
        <v>0</v>
      </c>
      <c r="F14" s="616"/>
      <c r="G14" s="616">
        <v>0</v>
      </c>
      <c r="H14" s="616"/>
      <c r="I14" s="616">
        <v>3032</v>
      </c>
      <c r="J14" s="616"/>
    </row>
    <row r="15" spans="1:11" s="58" customFormat="1" ht="23.1" customHeight="1" x14ac:dyDescent="0.3">
      <c r="A15" s="622" t="s">
        <v>144</v>
      </c>
      <c r="B15" s="623"/>
      <c r="C15" s="615">
        <f t="shared" si="0"/>
        <v>7330</v>
      </c>
      <c r="D15" s="615"/>
      <c r="E15" s="616">
        <v>900</v>
      </c>
      <c r="F15" s="616"/>
      <c r="G15" s="616">
        <v>0</v>
      </c>
      <c r="H15" s="616"/>
      <c r="I15" s="616">
        <v>6430</v>
      </c>
      <c r="J15" s="616"/>
    </row>
    <row r="16" spans="1:11" s="58" customFormat="1" ht="23.1" customHeight="1" x14ac:dyDescent="0.3">
      <c r="A16" s="622" t="s">
        <v>145</v>
      </c>
      <c r="B16" s="623"/>
      <c r="C16" s="615">
        <f t="shared" si="0"/>
        <v>10627</v>
      </c>
      <c r="D16" s="615"/>
      <c r="E16" s="616">
        <v>580</v>
      </c>
      <c r="F16" s="616"/>
      <c r="G16" s="616">
        <v>0</v>
      </c>
      <c r="H16" s="616"/>
      <c r="I16" s="616">
        <v>10047</v>
      </c>
      <c r="J16" s="616"/>
    </row>
    <row r="17" spans="1:11" ht="23.1" customHeight="1" x14ac:dyDescent="0.3">
      <c r="A17" s="622" t="s">
        <v>146</v>
      </c>
      <c r="B17" s="623"/>
      <c r="C17" s="615">
        <f t="shared" si="0"/>
        <v>0</v>
      </c>
      <c r="D17" s="615"/>
      <c r="E17" s="616">
        <v>0</v>
      </c>
      <c r="F17" s="616"/>
      <c r="G17" s="616">
        <v>0</v>
      </c>
      <c r="H17" s="616"/>
      <c r="I17" s="616">
        <v>0</v>
      </c>
      <c r="J17" s="616"/>
      <c r="K17" s="58"/>
    </row>
    <row r="18" spans="1:11" ht="23.1" customHeight="1" x14ac:dyDescent="0.3">
      <c r="A18" s="622" t="s">
        <v>147</v>
      </c>
      <c r="B18" s="623"/>
      <c r="C18" s="615">
        <f t="shared" si="0"/>
        <v>5692</v>
      </c>
      <c r="D18" s="615"/>
      <c r="E18" s="616">
        <v>980</v>
      </c>
      <c r="F18" s="616"/>
      <c r="G18" s="616">
        <v>0</v>
      </c>
      <c r="H18" s="616"/>
      <c r="I18" s="616">
        <v>4712</v>
      </c>
      <c r="J18" s="616"/>
      <c r="K18" s="58"/>
    </row>
    <row r="19" spans="1:11" ht="23.1" customHeight="1" x14ac:dyDescent="0.3">
      <c r="A19" s="622" t="s">
        <v>148</v>
      </c>
      <c r="B19" s="623"/>
      <c r="C19" s="615">
        <f t="shared" si="0"/>
        <v>0</v>
      </c>
      <c r="D19" s="615"/>
      <c r="E19" s="616">
        <v>0</v>
      </c>
      <c r="F19" s="616"/>
      <c r="G19" s="616">
        <v>0</v>
      </c>
      <c r="H19" s="616"/>
      <c r="I19" s="616">
        <v>0</v>
      </c>
      <c r="J19" s="616"/>
    </row>
    <row r="20" spans="1:11" ht="23.1" customHeight="1" x14ac:dyDescent="0.3">
      <c r="A20" s="622" t="s">
        <v>149</v>
      </c>
      <c r="B20" s="623"/>
      <c r="C20" s="615">
        <f t="shared" si="0"/>
        <v>21980</v>
      </c>
      <c r="D20" s="615"/>
      <c r="E20" s="616">
        <v>21980</v>
      </c>
      <c r="F20" s="616"/>
      <c r="G20" s="616">
        <v>0</v>
      </c>
      <c r="H20" s="616"/>
      <c r="I20" s="616">
        <v>0</v>
      </c>
      <c r="J20" s="616"/>
    </row>
    <row r="21" spans="1:11" ht="23.1" customHeight="1" x14ac:dyDescent="0.3">
      <c r="A21" s="622" t="s">
        <v>150</v>
      </c>
      <c r="B21" s="623"/>
      <c r="C21" s="615">
        <f t="shared" si="0"/>
        <v>0</v>
      </c>
      <c r="D21" s="615"/>
      <c r="E21" s="616">
        <v>0</v>
      </c>
      <c r="F21" s="616"/>
      <c r="G21" s="616">
        <v>0</v>
      </c>
      <c r="H21" s="616"/>
      <c r="I21" s="616">
        <v>0</v>
      </c>
      <c r="J21" s="616"/>
    </row>
    <row r="22" spans="1:11" ht="23.1" customHeight="1" x14ac:dyDescent="0.3">
      <c r="A22" s="613" t="s">
        <v>151</v>
      </c>
      <c r="B22" s="614"/>
      <c r="C22" s="615">
        <f t="shared" si="0"/>
        <v>8732</v>
      </c>
      <c r="D22" s="615"/>
      <c r="E22" s="616">
        <v>8612</v>
      </c>
      <c r="F22" s="616"/>
      <c r="G22" s="616">
        <v>0</v>
      </c>
      <c r="H22" s="616"/>
      <c r="I22" s="616">
        <v>120</v>
      </c>
      <c r="J22" s="616"/>
    </row>
    <row r="23" spans="1:11" ht="23.1" customHeight="1" x14ac:dyDescent="0.3">
      <c r="A23" s="613" t="s">
        <v>152</v>
      </c>
      <c r="B23" s="614"/>
      <c r="C23" s="615">
        <f t="shared" si="0"/>
        <v>0</v>
      </c>
      <c r="D23" s="615"/>
      <c r="E23" s="616">
        <v>0</v>
      </c>
      <c r="F23" s="616"/>
      <c r="G23" s="616">
        <v>0</v>
      </c>
      <c r="H23" s="616"/>
      <c r="I23" s="616">
        <v>0</v>
      </c>
      <c r="J23" s="616"/>
    </row>
    <row r="24" spans="1:11" ht="23.1" customHeight="1" x14ac:dyDescent="0.3">
      <c r="A24" s="613" t="s">
        <v>153</v>
      </c>
      <c r="B24" s="614"/>
      <c r="C24" s="615">
        <f t="shared" si="0"/>
        <v>0</v>
      </c>
      <c r="D24" s="615"/>
      <c r="E24" s="616">
        <v>0</v>
      </c>
      <c r="F24" s="616"/>
      <c r="G24" s="616">
        <v>0</v>
      </c>
      <c r="H24" s="616"/>
      <c r="I24" s="616">
        <v>0</v>
      </c>
      <c r="J24" s="616"/>
    </row>
    <row r="25" spans="1:11" ht="23.1" customHeight="1" x14ac:dyDescent="0.3">
      <c r="A25" s="613" t="s">
        <v>154</v>
      </c>
      <c r="B25" s="614"/>
      <c r="C25" s="615">
        <f t="shared" si="0"/>
        <v>0</v>
      </c>
      <c r="D25" s="615"/>
      <c r="E25" s="616">
        <v>0</v>
      </c>
      <c r="F25" s="616"/>
      <c r="G25" s="616">
        <v>0</v>
      </c>
      <c r="H25" s="616"/>
      <c r="I25" s="616">
        <v>0</v>
      </c>
      <c r="J25" s="616"/>
    </row>
    <row r="26" spans="1:11" ht="23.1" customHeight="1" x14ac:dyDescent="0.3">
      <c r="A26" s="613" t="s">
        <v>155</v>
      </c>
      <c r="B26" s="614"/>
      <c r="C26" s="615">
        <f t="shared" si="0"/>
        <v>0</v>
      </c>
      <c r="D26" s="615"/>
      <c r="E26" s="616">
        <v>0</v>
      </c>
      <c r="F26" s="616"/>
      <c r="G26" s="616">
        <v>0</v>
      </c>
      <c r="H26" s="616"/>
      <c r="I26" s="616">
        <v>0</v>
      </c>
      <c r="J26" s="616"/>
    </row>
    <row r="27" spans="1:11" ht="23.1" customHeight="1" x14ac:dyDescent="0.3">
      <c r="A27" s="613" t="s">
        <v>156</v>
      </c>
      <c r="B27" s="614"/>
      <c r="C27" s="615">
        <f t="shared" si="0"/>
        <v>0</v>
      </c>
      <c r="D27" s="615"/>
      <c r="E27" s="616">
        <v>0</v>
      </c>
      <c r="F27" s="616"/>
      <c r="G27" s="616">
        <v>0</v>
      </c>
      <c r="H27" s="616"/>
      <c r="I27" s="616">
        <v>0</v>
      </c>
      <c r="J27" s="616"/>
    </row>
    <row r="28" spans="1:11" ht="23.1" customHeight="1" x14ac:dyDescent="0.3">
      <c r="A28" s="613" t="s">
        <v>157</v>
      </c>
      <c r="B28" s="614"/>
      <c r="C28" s="615">
        <f t="shared" si="0"/>
        <v>0</v>
      </c>
      <c r="D28" s="615"/>
      <c r="E28" s="616">
        <v>0</v>
      </c>
      <c r="F28" s="616"/>
      <c r="G28" s="616">
        <v>0</v>
      </c>
      <c r="H28" s="616"/>
      <c r="I28" s="616">
        <v>0</v>
      </c>
      <c r="J28" s="616"/>
    </row>
    <row r="29" spans="1:11" ht="23.1" customHeight="1" x14ac:dyDescent="0.3">
      <c r="A29" s="613" t="s">
        <v>158</v>
      </c>
      <c r="B29" s="614"/>
      <c r="C29" s="615">
        <f t="shared" si="0"/>
        <v>0</v>
      </c>
      <c r="D29" s="615"/>
      <c r="E29" s="616">
        <v>0</v>
      </c>
      <c r="F29" s="616"/>
      <c r="G29" s="616">
        <v>0</v>
      </c>
      <c r="H29" s="616"/>
      <c r="I29" s="616">
        <v>0</v>
      </c>
      <c r="J29" s="616"/>
    </row>
    <row r="30" spans="1:11" ht="23.4" customHeight="1" x14ac:dyDescent="0.3">
      <c r="A30" s="613" t="s">
        <v>159</v>
      </c>
      <c r="B30" s="614"/>
      <c r="C30" s="615">
        <f t="shared" si="0"/>
        <v>0</v>
      </c>
      <c r="D30" s="615"/>
      <c r="E30" s="616">
        <v>0</v>
      </c>
      <c r="F30" s="616"/>
      <c r="G30" s="616">
        <v>0</v>
      </c>
      <c r="H30" s="616"/>
      <c r="I30" s="616">
        <v>0</v>
      </c>
      <c r="J30" s="616"/>
    </row>
    <row r="31" spans="1:11" ht="37.5" customHeight="1" x14ac:dyDescent="0.3">
      <c r="A31" s="613" t="s">
        <v>160</v>
      </c>
      <c r="B31" s="614"/>
      <c r="C31" s="615">
        <f t="shared" si="0"/>
        <v>0</v>
      </c>
      <c r="D31" s="615"/>
      <c r="E31" s="616">
        <v>0</v>
      </c>
      <c r="F31" s="616"/>
      <c r="G31" s="616">
        <v>0</v>
      </c>
      <c r="H31" s="616"/>
      <c r="I31" s="616">
        <v>0</v>
      </c>
      <c r="J31" s="616"/>
    </row>
    <row r="32" spans="1:11" ht="23.1" customHeight="1" x14ac:dyDescent="0.3">
      <c r="A32" s="613" t="s">
        <v>161</v>
      </c>
      <c r="B32" s="614"/>
      <c r="C32" s="615">
        <f t="shared" si="0"/>
        <v>0</v>
      </c>
      <c r="D32" s="615"/>
      <c r="E32" s="616">
        <v>0</v>
      </c>
      <c r="F32" s="616"/>
      <c r="G32" s="616">
        <v>0</v>
      </c>
      <c r="H32" s="616"/>
      <c r="I32" s="616">
        <v>0</v>
      </c>
      <c r="J32" s="616"/>
    </row>
    <row r="33" spans="1:10" ht="23.1" customHeight="1" x14ac:dyDescent="0.3">
      <c r="A33" s="613" t="s">
        <v>162</v>
      </c>
      <c r="B33" s="614"/>
      <c r="C33" s="615">
        <f t="shared" si="0"/>
        <v>0</v>
      </c>
      <c r="D33" s="615"/>
      <c r="E33" s="616">
        <v>0</v>
      </c>
      <c r="F33" s="616"/>
      <c r="G33" s="616">
        <v>0</v>
      </c>
      <c r="H33" s="616"/>
      <c r="I33" s="616">
        <v>0</v>
      </c>
      <c r="J33" s="616"/>
    </row>
    <row r="34" spans="1:10" ht="23.1" customHeight="1" x14ac:dyDescent="0.3">
      <c r="A34" s="617" t="s">
        <v>163</v>
      </c>
      <c r="B34" s="618"/>
      <c r="C34" s="619">
        <f t="shared" si="0"/>
        <v>1600</v>
      </c>
      <c r="D34" s="620"/>
      <c r="E34" s="621">
        <v>1600</v>
      </c>
      <c r="F34" s="621"/>
      <c r="G34" s="621">
        <v>0</v>
      </c>
      <c r="H34" s="621"/>
      <c r="I34" s="621">
        <v>0</v>
      </c>
      <c r="J34" s="621"/>
    </row>
    <row r="35" spans="1:10" x14ac:dyDescent="0.3">
      <c r="A35" s="59" t="s">
        <v>120</v>
      </c>
      <c r="B35" s="60" t="s">
        <v>121</v>
      </c>
      <c r="C35" s="56"/>
      <c r="D35" s="56"/>
      <c r="E35" s="57" t="s">
        <v>164</v>
      </c>
      <c r="F35" s="57"/>
      <c r="G35" s="57" t="s">
        <v>123</v>
      </c>
      <c r="J35" s="57"/>
    </row>
    <row r="36" spans="1:10" x14ac:dyDescent="0.3">
      <c r="A36" s="56"/>
      <c r="B36" s="56"/>
      <c r="E36" s="57" t="s">
        <v>165</v>
      </c>
      <c r="F36" s="57"/>
      <c r="H36" s="612" t="s">
        <v>544</v>
      </c>
      <c r="I36" s="612"/>
      <c r="J36" s="612"/>
    </row>
    <row r="37" spans="1:10" x14ac:dyDescent="0.3">
      <c r="A37" s="56"/>
      <c r="B37" s="56"/>
      <c r="E37" s="57"/>
      <c r="F37" s="57"/>
      <c r="J37" s="57"/>
    </row>
    <row r="38" spans="1:10" x14ac:dyDescent="0.3">
      <c r="A38" s="61" t="s">
        <v>166</v>
      </c>
      <c r="B38" s="62"/>
    </row>
    <row r="39" spans="1:10" x14ac:dyDescent="0.3">
      <c r="A39" s="61" t="s">
        <v>167</v>
      </c>
      <c r="B39" s="62"/>
    </row>
    <row r="40" spans="1:10" x14ac:dyDescent="0.3">
      <c r="A40" s="63" t="s">
        <v>168</v>
      </c>
      <c r="B40" s="62"/>
    </row>
    <row r="41" spans="1:10" x14ac:dyDescent="0.3">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election activeCell="H2" sqref="H2"/>
    </sheetView>
  </sheetViews>
  <sheetFormatPr defaultColWidth="7.21875" defaultRowHeight="15" x14ac:dyDescent="0.3"/>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x14ac:dyDescent="0.35">
      <c r="A1" s="65" t="s">
        <v>169</v>
      </c>
      <c r="D1" s="65" t="s">
        <v>10</v>
      </c>
      <c r="E1" s="677" t="s">
        <v>170</v>
      </c>
      <c r="F1" s="678"/>
      <c r="G1" s="679"/>
      <c r="H1" s="67"/>
      <c r="I1" s="67"/>
    </row>
    <row r="2" spans="1:9" ht="18" customHeight="1" thickBot="1" x14ac:dyDescent="0.35">
      <c r="A2" s="65" t="s">
        <v>171</v>
      </c>
      <c r="B2" s="68" t="s">
        <v>172</v>
      </c>
      <c r="C2" s="69"/>
      <c r="D2" s="65" t="s">
        <v>173</v>
      </c>
      <c r="E2" s="677" t="s">
        <v>174</v>
      </c>
      <c r="F2" s="678"/>
      <c r="G2" s="679"/>
      <c r="H2" s="380" t="s">
        <v>12</v>
      </c>
      <c r="I2" s="67"/>
    </row>
    <row r="3" spans="1:9" ht="42.6" customHeight="1" x14ac:dyDescent="0.3">
      <c r="A3" s="680" t="s">
        <v>175</v>
      </c>
      <c r="B3" s="680"/>
      <c r="C3" s="680"/>
      <c r="D3" s="680"/>
      <c r="E3" s="680"/>
      <c r="F3" s="680"/>
      <c r="G3" s="680"/>
    </row>
    <row r="4" spans="1:9" x14ac:dyDescent="0.3">
      <c r="A4" s="681"/>
      <c r="B4" s="681"/>
      <c r="C4" s="681"/>
      <c r="D4" s="681"/>
      <c r="E4" s="681"/>
      <c r="F4" s="681"/>
      <c r="G4" s="681"/>
    </row>
    <row r="5" spans="1:9" ht="18.75" customHeight="1" thickBot="1" x14ac:dyDescent="0.35">
      <c r="A5" s="682" t="s">
        <v>456</v>
      </c>
      <c r="B5" s="682"/>
      <c r="C5" s="682"/>
      <c r="D5" s="682"/>
      <c r="E5" s="682"/>
      <c r="F5" s="682"/>
      <c r="G5" s="682"/>
    </row>
    <row r="6" spans="1:9" ht="19.5" customHeight="1" x14ac:dyDescent="0.3">
      <c r="A6" s="669" t="s">
        <v>134</v>
      </c>
      <c r="B6" s="669"/>
      <c r="C6" s="670"/>
      <c r="D6" s="673" t="s">
        <v>176</v>
      </c>
      <c r="E6" s="70"/>
      <c r="F6" s="70"/>
      <c r="G6" s="675" t="s">
        <v>177</v>
      </c>
    </row>
    <row r="7" spans="1:9" ht="48" customHeight="1" thickBot="1" x14ac:dyDescent="0.35">
      <c r="A7" s="671"/>
      <c r="B7" s="671"/>
      <c r="C7" s="672"/>
      <c r="D7" s="674"/>
      <c r="E7" s="71" t="s">
        <v>178</v>
      </c>
      <c r="F7" s="72" t="s">
        <v>179</v>
      </c>
      <c r="G7" s="676"/>
    </row>
    <row r="8" spans="1:9" ht="32.1" customHeight="1" x14ac:dyDescent="0.3">
      <c r="A8" s="657" t="s">
        <v>180</v>
      </c>
      <c r="B8" s="659" t="s">
        <v>181</v>
      </c>
      <c r="C8" s="660"/>
      <c r="D8" s="73">
        <f>SUM(D9:D11)</f>
        <v>107.8</v>
      </c>
      <c r="E8" s="73">
        <f t="shared" ref="E8:G8" si="0">SUM(E9:E11)</f>
        <v>0</v>
      </c>
      <c r="F8" s="73">
        <f t="shared" si="0"/>
        <v>0</v>
      </c>
      <c r="G8" s="74">
        <f t="shared" si="0"/>
        <v>0</v>
      </c>
    </row>
    <row r="9" spans="1:9" ht="32.1" customHeight="1" x14ac:dyDescent="0.3">
      <c r="A9" s="657"/>
      <c r="B9" s="661" t="s">
        <v>182</v>
      </c>
      <c r="C9" s="662"/>
      <c r="D9" s="75">
        <v>97.6</v>
      </c>
      <c r="E9" s="76">
        <v>0</v>
      </c>
      <c r="F9" s="77">
        <v>0</v>
      </c>
      <c r="G9" s="78">
        <v>0</v>
      </c>
    </row>
    <row r="10" spans="1:9" ht="32.1" customHeight="1" x14ac:dyDescent="0.3">
      <c r="A10" s="657"/>
      <c r="B10" s="663" t="s">
        <v>183</v>
      </c>
      <c r="C10" s="664"/>
      <c r="D10" s="75">
        <v>0</v>
      </c>
      <c r="E10" s="76">
        <v>0</v>
      </c>
      <c r="F10" s="79">
        <v>0</v>
      </c>
      <c r="G10" s="80">
        <v>0</v>
      </c>
    </row>
    <row r="11" spans="1:9" ht="32.1" customHeight="1" x14ac:dyDescent="0.3">
      <c r="A11" s="658"/>
      <c r="B11" s="656" t="s">
        <v>184</v>
      </c>
      <c r="C11" s="665"/>
      <c r="D11" s="75">
        <v>10.199999999999999</v>
      </c>
      <c r="E11" s="76">
        <v>0</v>
      </c>
      <c r="F11" s="79">
        <v>0</v>
      </c>
      <c r="G11" s="80">
        <v>0</v>
      </c>
    </row>
    <row r="12" spans="1:9" ht="32.1" customHeight="1" x14ac:dyDescent="0.3">
      <c r="A12" s="666" t="s">
        <v>185</v>
      </c>
      <c r="B12" s="663" t="s">
        <v>181</v>
      </c>
      <c r="C12" s="664"/>
      <c r="D12" s="82">
        <f>SUM(D13:D14)</f>
        <v>0</v>
      </c>
      <c r="E12" s="82">
        <f t="shared" ref="E12:G12" si="1">SUM(E13:E14)</f>
        <v>0</v>
      </c>
      <c r="F12" s="82">
        <f t="shared" si="1"/>
        <v>0</v>
      </c>
      <c r="G12" s="83">
        <f t="shared" si="1"/>
        <v>0</v>
      </c>
    </row>
    <row r="13" spans="1:9" ht="32.1" customHeight="1" x14ac:dyDescent="0.3">
      <c r="A13" s="667"/>
      <c r="B13" s="663" t="s">
        <v>186</v>
      </c>
      <c r="C13" s="664"/>
      <c r="D13" s="75">
        <v>0</v>
      </c>
      <c r="E13" s="76">
        <v>0</v>
      </c>
      <c r="F13" s="77">
        <v>0</v>
      </c>
      <c r="G13" s="84">
        <v>0</v>
      </c>
    </row>
    <row r="14" spans="1:9" ht="32.1" customHeight="1" x14ac:dyDescent="0.3">
      <c r="A14" s="667"/>
      <c r="B14" s="663" t="s">
        <v>187</v>
      </c>
      <c r="C14" s="664"/>
      <c r="D14" s="75">
        <v>0</v>
      </c>
      <c r="E14" s="76">
        <v>0</v>
      </c>
      <c r="F14" s="77">
        <v>0</v>
      </c>
      <c r="G14" s="85">
        <v>0</v>
      </c>
    </row>
    <row r="15" spans="1:9" ht="32.1" customHeight="1" x14ac:dyDescent="0.3">
      <c r="A15" s="667"/>
      <c r="B15" s="654" t="s">
        <v>188</v>
      </c>
      <c r="C15" s="86" t="s">
        <v>189</v>
      </c>
      <c r="D15" s="73">
        <f>D16+D17</f>
        <v>14.42</v>
      </c>
      <c r="E15" s="73">
        <f t="shared" ref="E15:G15" si="2">E16+E17</f>
        <v>0</v>
      </c>
      <c r="F15" s="73">
        <f t="shared" si="2"/>
        <v>0</v>
      </c>
      <c r="G15" s="87">
        <f t="shared" si="2"/>
        <v>0</v>
      </c>
    </row>
    <row r="16" spans="1:9" ht="32.1" customHeight="1" x14ac:dyDescent="0.3">
      <c r="A16" s="667"/>
      <c r="B16" s="654"/>
      <c r="C16" s="81" t="s">
        <v>190</v>
      </c>
      <c r="D16" s="75">
        <v>14.42</v>
      </c>
      <c r="E16" s="76">
        <v>0</v>
      </c>
      <c r="F16" s="77">
        <v>0</v>
      </c>
      <c r="G16" s="88">
        <v>0</v>
      </c>
    </row>
    <row r="17" spans="1:7" ht="32.1" customHeight="1" x14ac:dyDescent="0.3">
      <c r="A17" s="667"/>
      <c r="B17" s="655"/>
      <c r="C17" s="81" t="s">
        <v>191</v>
      </c>
      <c r="D17" s="75">
        <v>0</v>
      </c>
      <c r="E17" s="76">
        <v>0</v>
      </c>
      <c r="F17" s="77">
        <v>0</v>
      </c>
      <c r="G17" s="89">
        <v>0</v>
      </c>
    </row>
    <row r="18" spans="1:7" ht="32.1" customHeight="1" x14ac:dyDescent="0.3">
      <c r="A18" s="667"/>
      <c r="B18" s="653" t="s">
        <v>192</v>
      </c>
      <c r="C18" s="81" t="s">
        <v>189</v>
      </c>
      <c r="D18" s="82">
        <f>D19-D20</f>
        <v>0</v>
      </c>
      <c r="E18" s="82">
        <f t="shared" ref="E18:G18" si="3">E19-E20</f>
        <v>0</v>
      </c>
      <c r="F18" s="82">
        <f t="shared" si="3"/>
        <v>0</v>
      </c>
      <c r="G18" s="90">
        <f t="shared" si="3"/>
        <v>0</v>
      </c>
    </row>
    <row r="19" spans="1:7" ht="32.1" customHeight="1" x14ac:dyDescent="0.3">
      <c r="A19" s="667"/>
      <c r="B19" s="654"/>
      <c r="C19" s="81" t="s">
        <v>190</v>
      </c>
      <c r="D19" s="75">
        <v>0</v>
      </c>
      <c r="E19" s="76">
        <v>0</v>
      </c>
      <c r="F19" s="77">
        <v>0</v>
      </c>
      <c r="G19" s="88">
        <v>0</v>
      </c>
    </row>
    <row r="20" spans="1:7" ht="32.1" customHeight="1" x14ac:dyDescent="0.3">
      <c r="A20" s="667"/>
      <c r="B20" s="655"/>
      <c r="C20" s="81" t="s">
        <v>191</v>
      </c>
      <c r="D20" s="75">
        <v>0</v>
      </c>
      <c r="E20" s="76">
        <v>0</v>
      </c>
      <c r="F20" s="77">
        <v>0</v>
      </c>
      <c r="G20" s="89">
        <v>0</v>
      </c>
    </row>
    <row r="21" spans="1:7" ht="32.1" customHeight="1" x14ac:dyDescent="0.3">
      <c r="A21" s="667"/>
      <c r="B21" s="656" t="s">
        <v>193</v>
      </c>
      <c r="C21" s="81" t="s">
        <v>194</v>
      </c>
      <c r="D21" s="91">
        <v>0</v>
      </c>
      <c r="E21" s="92">
        <v>0</v>
      </c>
      <c r="F21" s="93">
        <v>0</v>
      </c>
      <c r="G21" s="94">
        <v>0</v>
      </c>
    </row>
    <row r="22" spans="1:7" ht="32.1" customHeight="1" x14ac:dyDescent="0.3">
      <c r="A22" s="667"/>
      <c r="B22" s="656"/>
      <c r="C22" s="81" t="s">
        <v>195</v>
      </c>
      <c r="D22" s="91">
        <v>0</v>
      </c>
      <c r="E22" s="92">
        <v>0</v>
      </c>
      <c r="F22" s="93">
        <v>0</v>
      </c>
      <c r="G22" s="80">
        <v>0</v>
      </c>
    </row>
    <row r="23" spans="1:7" ht="32.1" customHeight="1" x14ac:dyDescent="0.3">
      <c r="A23" s="667"/>
      <c r="B23" s="656"/>
      <c r="C23" s="81" t="s">
        <v>196</v>
      </c>
      <c r="D23" s="91">
        <v>0</v>
      </c>
      <c r="E23" s="92">
        <v>0</v>
      </c>
      <c r="F23" s="93">
        <v>0</v>
      </c>
      <c r="G23" s="80">
        <v>0</v>
      </c>
    </row>
    <row r="24" spans="1:7" ht="32.1" customHeight="1" x14ac:dyDescent="0.3">
      <c r="A24" s="667"/>
      <c r="B24" s="656" t="s">
        <v>197</v>
      </c>
      <c r="C24" s="81" t="s">
        <v>189</v>
      </c>
      <c r="D24" s="82">
        <f>SUM(D25:D26)</f>
        <v>0</v>
      </c>
      <c r="E24" s="82">
        <f t="shared" ref="E24:G24" si="4">SUM(E25:E26)</f>
        <v>0</v>
      </c>
      <c r="F24" s="82">
        <f t="shared" si="4"/>
        <v>0</v>
      </c>
      <c r="G24" s="90">
        <f t="shared" si="4"/>
        <v>0</v>
      </c>
    </row>
    <row r="25" spans="1:7" ht="32.1" customHeight="1" x14ac:dyDescent="0.3">
      <c r="A25" s="667"/>
      <c r="B25" s="656"/>
      <c r="C25" s="81" t="s">
        <v>190</v>
      </c>
      <c r="D25" s="75">
        <v>0</v>
      </c>
      <c r="E25" s="76">
        <v>0</v>
      </c>
      <c r="F25" s="77">
        <v>0</v>
      </c>
      <c r="G25" s="80">
        <v>0</v>
      </c>
    </row>
    <row r="26" spans="1:7" ht="32.1" customHeight="1" x14ac:dyDescent="0.3">
      <c r="A26" s="668"/>
      <c r="B26" s="656"/>
      <c r="C26" s="81" t="s">
        <v>191</v>
      </c>
      <c r="D26" s="75">
        <v>0</v>
      </c>
      <c r="E26" s="76">
        <v>0</v>
      </c>
      <c r="F26" s="77">
        <v>0</v>
      </c>
      <c r="G26" s="89">
        <v>0</v>
      </c>
    </row>
    <row r="27" spans="1:7" ht="32.1" customHeight="1" thickBot="1" x14ac:dyDescent="0.35">
      <c r="A27" s="95" t="s">
        <v>198</v>
      </c>
      <c r="B27" s="95"/>
      <c r="C27" s="96" t="s">
        <v>199</v>
      </c>
      <c r="D27" s="97">
        <v>93.38</v>
      </c>
      <c r="E27" s="98">
        <v>0</v>
      </c>
      <c r="F27" s="99">
        <v>0</v>
      </c>
      <c r="G27" s="100">
        <v>0</v>
      </c>
    </row>
    <row r="28" spans="1:7" ht="23.1" customHeight="1" x14ac:dyDescent="0.3">
      <c r="A28" s="101" t="s">
        <v>120</v>
      </c>
      <c r="B28" s="66" t="s">
        <v>200</v>
      </c>
      <c r="C28" s="66" t="s">
        <v>201</v>
      </c>
      <c r="D28" s="66" t="s">
        <v>202</v>
      </c>
      <c r="E28" s="101"/>
      <c r="F28" s="101"/>
      <c r="G28" s="102"/>
    </row>
    <row r="29" spans="1:7" ht="36" customHeight="1" x14ac:dyDescent="0.3">
      <c r="A29" s="103"/>
      <c r="B29" s="103" t="s">
        <v>203</v>
      </c>
      <c r="C29" s="103" t="s">
        <v>204</v>
      </c>
      <c r="D29" s="103"/>
      <c r="E29" s="103"/>
      <c r="F29" s="103"/>
      <c r="G29" s="104" t="s">
        <v>545</v>
      </c>
    </row>
    <row r="30" spans="1:7" ht="23.1" customHeight="1" x14ac:dyDescent="0.3">
      <c r="C30" s="102"/>
      <c r="G30" s="102"/>
    </row>
    <row r="31" spans="1:7" ht="23.1" customHeight="1" x14ac:dyDescent="0.3">
      <c r="C31" s="102"/>
      <c r="G31" s="102"/>
    </row>
    <row r="32" spans="1:7" ht="23.1" customHeight="1" x14ac:dyDescent="0.3">
      <c r="A32" s="105" t="s">
        <v>205</v>
      </c>
      <c r="C32" s="102"/>
      <c r="G32" s="102"/>
    </row>
    <row r="33" spans="1:7" ht="23.1" customHeight="1" x14ac:dyDescent="0.3">
      <c r="A33" s="105" t="s">
        <v>206</v>
      </c>
      <c r="C33" s="102"/>
      <c r="G33" s="102"/>
    </row>
    <row r="34" spans="1:7" ht="23.1" customHeight="1" x14ac:dyDescent="0.3">
      <c r="C34" s="102"/>
      <c r="G34" s="102"/>
    </row>
    <row r="38" spans="1:7" ht="16.2" x14ac:dyDescent="0.3">
      <c r="A38" s="106"/>
      <c r="C38" s="107"/>
    </row>
    <row r="39" spans="1:7" ht="16.2" x14ac:dyDescent="0.3">
      <c r="A39" s="106"/>
      <c r="C39" s="107"/>
    </row>
    <row r="40" spans="1:7" ht="16.2" x14ac:dyDescent="0.3">
      <c r="A40" s="106"/>
      <c r="C40" s="107"/>
    </row>
    <row r="41" spans="1:7" ht="16.2" x14ac:dyDescent="0.3">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x14ac:dyDescent="0.25"/>
  <cols>
    <col min="1" max="1" width="15.44140625" style="117" customWidth="1"/>
    <col min="2" max="12" width="12.5546875" style="117" customWidth="1"/>
    <col min="13" max="16384" width="7.21875" style="117"/>
  </cols>
  <sheetData>
    <row r="1" spans="1:13" s="108" customFormat="1" ht="31.5" hidden="1" customHeight="1" x14ac:dyDescent="0.6">
      <c r="A1" s="108" t="s">
        <v>207</v>
      </c>
      <c r="C1" s="108" t="s">
        <v>208</v>
      </c>
      <c r="D1" s="108" t="s">
        <v>209</v>
      </c>
      <c r="E1" s="109" t="s">
        <v>210</v>
      </c>
      <c r="F1" s="110"/>
      <c r="G1" s="111"/>
    </row>
    <row r="2" spans="1:13" s="108" customFormat="1" ht="28.5" hidden="1" customHeight="1" x14ac:dyDescent="0.3">
      <c r="A2" s="112" t="s">
        <v>211</v>
      </c>
      <c r="C2" s="113"/>
      <c r="D2" s="108" t="s">
        <v>212</v>
      </c>
    </row>
    <row r="3" spans="1:13" ht="18" customHeight="1" thickTop="1" thickBot="1" x14ac:dyDescent="0.35">
      <c r="A3" s="114" t="s">
        <v>213</v>
      </c>
      <c r="B3" s="115"/>
      <c r="C3" s="116"/>
      <c r="D3" s="116"/>
      <c r="J3" s="118" t="s">
        <v>10</v>
      </c>
      <c r="K3" s="684" t="s">
        <v>214</v>
      </c>
      <c r="L3" s="685"/>
      <c r="M3" s="380" t="s">
        <v>12</v>
      </c>
    </row>
    <row r="4" spans="1:13" ht="18" customHeight="1" thickTop="1" thickBot="1" x14ac:dyDescent="0.35">
      <c r="A4" s="120" t="s">
        <v>215</v>
      </c>
      <c r="B4" s="686" t="s">
        <v>216</v>
      </c>
      <c r="C4" s="687"/>
      <c r="D4" s="687"/>
      <c r="E4" s="121"/>
      <c r="F4" s="121"/>
      <c r="G4" s="121"/>
      <c r="H4" s="121"/>
      <c r="I4" s="122"/>
      <c r="J4" s="123" t="s">
        <v>217</v>
      </c>
      <c r="K4" s="684" t="s">
        <v>218</v>
      </c>
      <c r="L4" s="685"/>
    </row>
    <row r="5" spans="1:13" ht="54" customHeight="1" thickTop="1" x14ac:dyDescent="0.25">
      <c r="A5" s="688" t="s">
        <v>219</v>
      </c>
      <c r="B5" s="688"/>
      <c r="C5" s="688"/>
      <c r="D5" s="688"/>
      <c r="E5" s="688"/>
      <c r="F5" s="688"/>
      <c r="G5" s="688"/>
      <c r="H5" s="688"/>
      <c r="I5" s="688"/>
      <c r="J5" s="688"/>
      <c r="K5" s="688"/>
      <c r="L5" s="688"/>
    </row>
    <row r="6" spans="1:13" ht="24" customHeight="1" thickBot="1" x14ac:dyDescent="0.35">
      <c r="A6" s="689" t="s">
        <v>521</v>
      </c>
      <c r="B6" s="689"/>
      <c r="C6" s="689"/>
      <c r="D6" s="689"/>
      <c r="E6" s="689"/>
      <c r="F6" s="689"/>
      <c r="G6" s="689"/>
      <c r="H6" s="689"/>
      <c r="I6" s="689"/>
      <c r="J6" s="689"/>
      <c r="K6" s="689"/>
      <c r="L6" s="689"/>
    </row>
    <row r="7" spans="1:13" s="125" customFormat="1" ht="21.9" customHeight="1" x14ac:dyDescent="0.3">
      <c r="A7" s="690" t="s">
        <v>220</v>
      </c>
      <c r="B7" s="693" t="s">
        <v>181</v>
      </c>
      <c r="C7" s="696" t="s">
        <v>221</v>
      </c>
      <c r="D7" s="697"/>
      <c r="E7" s="697"/>
      <c r="F7" s="697"/>
      <c r="G7" s="697"/>
      <c r="H7" s="697"/>
      <c r="I7" s="698"/>
      <c r="J7" s="697" t="s">
        <v>222</v>
      </c>
      <c r="K7" s="697"/>
      <c r="L7" s="697"/>
    </row>
    <row r="8" spans="1:13" s="125" customFormat="1" ht="21.9" customHeight="1" x14ac:dyDescent="0.3">
      <c r="A8" s="691"/>
      <c r="B8" s="694"/>
      <c r="C8" s="699" t="s">
        <v>189</v>
      </c>
      <c r="D8" s="701" t="s">
        <v>223</v>
      </c>
      <c r="E8" s="702"/>
      <c r="F8" s="703"/>
      <c r="G8" s="701" t="s">
        <v>224</v>
      </c>
      <c r="H8" s="702"/>
      <c r="I8" s="703"/>
      <c r="J8" s="702" t="s">
        <v>223</v>
      </c>
      <c r="K8" s="702"/>
      <c r="L8" s="702"/>
    </row>
    <row r="9" spans="1:13" s="125" customFormat="1" ht="21.9" customHeight="1" thickBot="1" x14ac:dyDescent="0.35">
      <c r="A9" s="692"/>
      <c r="B9" s="695"/>
      <c r="C9" s="700"/>
      <c r="D9" s="126" t="s">
        <v>225</v>
      </c>
      <c r="E9" s="127" t="s">
        <v>226</v>
      </c>
      <c r="F9" s="127" t="s">
        <v>227</v>
      </c>
      <c r="G9" s="127" t="s">
        <v>225</v>
      </c>
      <c r="H9" s="127" t="s">
        <v>226</v>
      </c>
      <c r="I9" s="127" t="s">
        <v>227</v>
      </c>
      <c r="J9" s="126" t="s">
        <v>225</v>
      </c>
      <c r="K9" s="127" t="s">
        <v>226</v>
      </c>
      <c r="L9" s="128" t="s">
        <v>227</v>
      </c>
    </row>
    <row r="10" spans="1:13" s="132" customFormat="1" ht="82.5" customHeight="1" x14ac:dyDescent="0.3">
      <c r="A10" s="129" t="s">
        <v>181</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x14ac:dyDescent="0.3">
      <c r="A11" s="133" t="s">
        <v>228</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x14ac:dyDescent="0.3">
      <c r="A12" s="133" t="s">
        <v>229</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x14ac:dyDescent="0.35">
      <c r="A13" s="133" t="s">
        <v>230</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x14ac:dyDescent="0.3">
      <c r="A14" s="704" t="s">
        <v>522</v>
      </c>
      <c r="B14" s="704"/>
      <c r="C14" s="704"/>
      <c r="D14" s="704"/>
      <c r="E14" s="704"/>
      <c r="F14" s="704"/>
      <c r="G14" s="704"/>
      <c r="H14" s="704"/>
      <c r="I14" s="704"/>
      <c r="J14" s="704"/>
      <c r="K14" s="704"/>
      <c r="L14" s="704"/>
    </row>
    <row r="15" spans="1:13" s="136" customFormat="1" ht="18" customHeight="1" x14ac:dyDescent="0.3">
      <c r="A15" s="683" t="s">
        <v>231</v>
      </c>
      <c r="B15" s="683"/>
      <c r="C15" s="683"/>
      <c r="D15" s="683"/>
      <c r="E15" s="683"/>
      <c r="F15" s="683"/>
      <c r="G15" s="683"/>
      <c r="H15" s="683"/>
      <c r="I15" s="683"/>
      <c r="J15" s="683"/>
      <c r="K15" s="683"/>
      <c r="L15" s="683"/>
    </row>
    <row r="16" spans="1:13" ht="53.25" customHeight="1" x14ac:dyDescent="0.25">
      <c r="A16" s="683" t="s">
        <v>232</v>
      </c>
      <c r="B16" s="683"/>
      <c r="C16" s="683"/>
      <c r="D16" s="683"/>
      <c r="E16" s="683"/>
      <c r="F16" s="683"/>
      <c r="G16" s="683"/>
      <c r="H16" s="683"/>
      <c r="I16" s="683"/>
      <c r="J16" s="683"/>
      <c r="K16" s="683"/>
      <c r="L16" s="683"/>
    </row>
    <row r="17" spans="2:11" ht="16.2" x14ac:dyDescent="0.3">
      <c r="B17" s="109"/>
      <c r="C17" s="109"/>
    </row>
    <row r="22" spans="2:11" hidden="1" x14ac:dyDescent="0.25">
      <c r="K22" s="117" t="s">
        <v>233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3" zoomScale="85" zoomScaleNormal="70" zoomScaleSheetLayoutView="85" workbookViewId="0">
      <selection activeCell="H3" sqref="H3"/>
    </sheetView>
  </sheetViews>
  <sheetFormatPr defaultRowHeight="12" x14ac:dyDescent="0.25"/>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x14ac:dyDescent="0.4">
      <c r="A1" s="137" t="s">
        <v>207</v>
      </c>
      <c r="B1" s="137"/>
      <c r="C1" s="137" t="s">
        <v>208</v>
      </c>
      <c r="D1" s="137" t="s">
        <v>209</v>
      </c>
      <c r="E1" s="138"/>
      <c r="F1" s="137"/>
      <c r="G1" s="137"/>
    </row>
    <row r="2" spans="1:10" s="108" customFormat="1" ht="28.5" hidden="1" customHeight="1" x14ac:dyDescent="0.3">
      <c r="A2" s="139" t="s">
        <v>234</v>
      </c>
      <c r="B2" s="140"/>
      <c r="C2" s="141"/>
      <c r="D2" s="137" t="s">
        <v>235</v>
      </c>
      <c r="E2" s="137"/>
      <c r="F2" s="137"/>
      <c r="G2" s="137"/>
    </row>
    <row r="3" spans="1:10" ht="18" customHeight="1" thickTop="1" thickBot="1" x14ac:dyDescent="0.35">
      <c r="A3" s="142" t="s">
        <v>213</v>
      </c>
      <c r="B3" s="143"/>
      <c r="C3" s="144"/>
      <c r="D3" s="144"/>
      <c r="E3" s="145" t="s">
        <v>10</v>
      </c>
      <c r="F3" s="721" t="s">
        <v>214</v>
      </c>
      <c r="G3" s="722"/>
      <c r="H3" s="380" t="s">
        <v>12</v>
      </c>
      <c r="I3" s="117"/>
    </row>
    <row r="4" spans="1:10" ht="18" customHeight="1" thickTop="1" thickBot="1" x14ac:dyDescent="0.35">
      <c r="A4" s="149" t="s">
        <v>215</v>
      </c>
      <c r="B4" s="723" t="s">
        <v>216</v>
      </c>
      <c r="C4" s="724"/>
      <c r="D4" s="724"/>
      <c r="E4" s="152" t="s">
        <v>217</v>
      </c>
      <c r="F4" s="721" t="s">
        <v>236</v>
      </c>
      <c r="G4" s="722"/>
      <c r="H4" s="153"/>
      <c r="I4" s="117"/>
    </row>
    <row r="5" spans="1:10" ht="54" customHeight="1" thickTop="1" x14ac:dyDescent="0.25">
      <c r="A5" s="725" t="s">
        <v>237</v>
      </c>
      <c r="B5" s="725"/>
      <c r="C5" s="725"/>
      <c r="D5" s="725"/>
      <c r="E5" s="726"/>
      <c r="F5" s="726"/>
      <c r="G5" s="726"/>
      <c r="H5" s="124"/>
      <c r="I5" s="124"/>
      <c r="J5" s="124"/>
    </row>
    <row r="6" spans="1:10" ht="24" customHeight="1" thickBot="1" x14ac:dyDescent="0.35">
      <c r="A6" s="727" t="s">
        <v>523</v>
      </c>
      <c r="B6" s="727"/>
      <c r="C6" s="727"/>
      <c r="D6" s="727"/>
      <c r="E6" s="728"/>
      <c r="F6" s="728"/>
      <c r="G6" s="728"/>
      <c r="H6" s="154"/>
      <c r="I6" s="154"/>
      <c r="J6" s="154"/>
    </row>
    <row r="7" spans="1:10" s="157" customFormat="1" ht="66" customHeight="1" thickBot="1" x14ac:dyDescent="0.35">
      <c r="A7" s="155" t="s">
        <v>220</v>
      </c>
      <c r="B7" s="156" t="s">
        <v>181</v>
      </c>
      <c r="C7" s="718" t="s">
        <v>223</v>
      </c>
      <c r="D7" s="719"/>
      <c r="E7" s="718" t="s">
        <v>224</v>
      </c>
      <c r="F7" s="719"/>
      <c r="G7" s="720"/>
    </row>
    <row r="8" spans="1:10" s="159" customFormat="1" ht="82.5" customHeight="1" x14ac:dyDescent="0.3">
      <c r="A8" s="378" t="s">
        <v>181</v>
      </c>
      <c r="B8" s="158">
        <f>SUM(C8:G8)</f>
        <v>0</v>
      </c>
      <c r="C8" s="712">
        <f>SUM(C9:D11)</f>
        <v>0</v>
      </c>
      <c r="D8" s="713"/>
      <c r="E8" s="714">
        <f>SUM(E9:G11)</f>
        <v>0</v>
      </c>
      <c r="F8" s="714"/>
      <c r="G8" s="714"/>
    </row>
    <row r="9" spans="1:10" s="159" customFormat="1" ht="82.5" customHeight="1" x14ac:dyDescent="0.3">
      <c r="A9" s="160" t="s">
        <v>228</v>
      </c>
      <c r="B9" s="158">
        <f t="shared" ref="B9:B11" si="0">SUM(C9:G9)</f>
        <v>0</v>
      </c>
      <c r="C9" s="715">
        <v>0</v>
      </c>
      <c r="D9" s="716"/>
      <c r="E9" s="717">
        <v>0</v>
      </c>
      <c r="F9" s="717"/>
      <c r="G9" s="717"/>
    </row>
    <row r="10" spans="1:10" s="159" customFormat="1" ht="82.5" customHeight="1" x14ac:dyDescent="0.3">
      <c r="A10" s="160" t="s">
        <v>229</v>
      </c>
      <c r="B10" s="158">
        <f t="shared" si="0"/>
        <v>0</v>
      </c>
      <c r="C10" s="715">
        <v>0</v>
      </c>
      <c r="D10" s="716"/>
      <c r="E10" s="717">
        <v>0</v>
      </c>
      <c r="F10" s="717"/>
      <c r="G10" s="717"/>
    </row>
    <row r="11" spans="1:10" s="159" customFormat="1" ht="82.5" customHeight="1" thickBot="1" x14ac:dyDescent="0.35">
      <c r="A11" s="379" t="s">
        <v>230</v>
      </c>
      <c r="B11" s="158">
        <f t="shared" si="0"/>
        <v>0</v>
      </c>
      <c r="C11" s="705">
        <v>0</v>
      </c>
      <c r="D11" s="706"/>
      <c r="E11" s="707">
        <v>0</v>
      </c>
      <c r="F11" s="707"/>
      <c r="G11" s="707"/>
    </row>
    <row r="12" spans="1:10" s="162" customFormat="1" ht="67.5" customHeight="1" x14ac:dyDescent="0.3">
      <c r="A12" s="708" t="s">
        <v>524</v>
      </c>
      <c r="B12" s="708"/>
      <c r="C12" s="708"/>
      <c r="D12" s="708"/>
      <c r="E12" s="709"/>
      <c r="F12" s="709"/>
      <c r="G12" s="709"/>
      <c r="H12" s="135"/>
      <c r="I12" s="135"/>
      <c r="J12" s="135"/>
    </row>
    <row r="13" spans="1:10" s="164" customFormat="1" ht="18" customHeight="1" x14ac:dyDescent="0.3">
      <c r="A13" s="710" t="s">
        <v>231</v>
      </c>
      <c r="B13" s="710"/>
      <c r="C13" s="710"/>
      <c r="D13" s="710"/>
      <c r="E13" s="163"/>
      <c r="F13" s="163"/>
      <c r="G13" s="163"/>
      <c r="H13" s="135"/>
      <c r="I13" s="135"/>
      <c r="J13" s="135"/>
    </row>
    <row r="14" spans="1:10" ht="50.1" customHeight="1" x14ac:dyDescent="0.25">
      <c r="A14" s="710" t="s">
        <v>232</v>
      </c>
      <c r="B14" s="710"/>
      <c r="C14" s="710"/>
      <c r="D14" s="710"/>
      <c r="E14" s="711"/>
      <c r="F14" s="711"/>
      <c r="G14" s="711"/>
      <c r="H14" s="135"/>
      <c r="I14" s="135"/>
      <c r="J14" s="135"/>
    </row>
    <row r="15" spans="1:10" ht="15.6" x14ac:dyDescent="0.3">
      <c r="B15" s="166"/>
      <c r="C15" s="166"/>
    </row>
    <row r="25" spans="4:4" hidden="1" x14ac:dyDescent="0.25">
      <c r="D25" s="165" t="s">
        <v>238</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10"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6" zoomScale="85" zoomScaleNormal="85" zoomScaleSheetLayoutView="85" workbookViewId="0">
      <selection activeCell="F9" sqref="F9"/>
    </sheetView>
  </sheetViews>
  <sheetFormatPr defaultRowHeight="12" x14ac:dyDescent="0.25"/>
  <cols>
    <col min="1" max="1" width="15.77734375" style="165" customWidth="1"/>
    <col min="2" max="8" width="19.6640625" style="165" customWidth="1"/>
    <col min="9" max="16384" width="8.88671875" style="148"/>
  </cols>
  <sheetData>
    <row r="1" spans="1:9" s="108" customFormat="1" ht="31.5" hidden="1" customHeight="1" x14ac:dyDescent="0.6">
      <c r="A1" s="137" t="s">
        <v>207</v>
      </c>
      <c r="B1" s="137"/>
      <c r="C1" s="137" t="s">
        <v>208</v>
      </c>
      <c r="D1" s="137" t="s">
        <v>209</v>
      </c>
      <c r="E1" s="167" t="s">
        <v>239</v>
      </c>
      <c r="F1" s="168"/>
      <c r="G1" s="138"/>
      <c r="H1" s="137"/>
    </row>
    <row r="2" spans="1:9" s="108" customFormat="1" ht="28.5" hidden="1" customHeight="1" x14ac:dyDescent="0.3">
      <c r="A2" s="139" t="s">
        <v>240</v>
      </c>
      <c r="B2" s="140"/>
      <c r="C2" s="141"/>
      <c r="D2" s="137" t="s">
        <v>212</v>
      </c>
      <c r="E2" s="137"/>
      <c r="F2" s="137"/>
      <c r="G2" s="137"/>
      <c r="H2" s="137"/>
    </row>
    <row r="3" spans="1:9" ht="18" customHeight="1" thickTop="1" thickBot="1" x14ac:dyDescent="0.35">
      <c r="A3" s="142" t="s">
        <v>213</v>
      </c>
      <c r="B3" s="143"/>
      <c r="C3" s="144"/>
      <c r="D3" s="144"/>
      <c r="E3" s="169"/>
      <c r="F3" s="169"/>
      <c r="G3" s="170" t="s">
        <v>10</v>
      </c>
      <c r="H3" s="171" t="s">
        <v>214</v>
      </c>
      <c r="I3" s="147" t="s">
        <v>12</v>
      </c>
    </row>
    <row r="4" spans="1:9" ht="18" customHeight="1" thickTop="1" thickBot="1" x14ac:dyDescent="0.35">
      <c r="A4" s="149" t="s">
        <v>215</v>
      </c>
      <c r="B4" s="723" t="s">
        <v>216</v>
      </c>
      <c r="C4" s="724"/>
      <c r="D4" s="724"/>
      <c r="E4" s="172"/>
      <c r="F4" s="172"/>
      <c r="G4" s="173" t="s">
        <v>217</v>
      </c>
      <c r="H4" s="171" t="s">
        <v>241</v>
      </c>
    </row>
    <row r="5" spans="1:9" ht="54" customHeight="1" thickTop="1" x14ac:dyDescent="0.25">
      <c r="A5" s="729" t="s">
        <v>242</v>
      </c>
      <c r="B5" s="729"/>
      <c r="C5" s="729"/>
      <c r="D5" s="729"/>
      <c r="E5" s="729"/>
      <c r="F5" s="729"/>
      <c r="G5" s="729"/>
      <c r="H5" s="729"/>
    </row>
    <row r="6" spans="1:9" ht="24" customHeight="1" thickBot="1" x14ac:dyDescent="0.35">
      <c r="A6" s="727" t="s">
        <v>525</v>
      </c>
      <c r="B6" s="727"/>
      <c r="C6" s="727"/>
      <c r="D6" s="727"/>
      <c r="E6" s="727"/>
      <c r="F6" s="727"/>
      <c r="G6" s="727"/>
      <c r="H6" s="727"/>
    </row>
    <row r="7" spans="1:9" s="157" customFormat="1" ht="33" customHeight="1" x14ac:dyDescent="0.3">
      <c r="A7" s="730" t="s">
        <v>220</v>
      </c>
      <c r="B7" s="732" t="s">
        <v>181</v>
      </c>
      <c r="C7" s="734" t="s">
        <v>243</v>
      </c>
      <c r="D7" s="735"/>
      <c r="E7" s="736"/>
      <c r="F7" s="734" t="s">
        <v>244</v>
      </c>
      <c r="G7" s="735"/>
      <c r="H7" s="735"/>
    </row>
    <row r="8" spans="1:9" s="157" customFormat="1" ht="33" customHeight="1" thickBot="1" x14ac:dyDescent="0.35">
      <c r="A8" s="731"/>
      <c r="B8" s="733"/>
      <c r="C8" s="174" t="s">
        <v>189</v>
      </c>
      <c r="D8" s="174" t="s">
        <v>223</v>
      </c>
      <c r="E8" s="174" t="s">
        <v>224</v>
      </c>
      <c r="F8" s="174" t="s">
        <v>189</v>
      </c>
      <c r="G8" s="174" t="s">
        <v>223</v>
      </c>
      <c r="H8" s="175" t="s">
        <v>224</v>
      </c>
    </row>
    <row r="9" spans="1:9" s="159" customFormat="1" ht="120" customHeight="1" x14ac:dyDescent="0.3">
      <c r="A9" s="176" t="s">
        <v>245</v>
      </c>
      <c r="B9" s="177">
        <f>SUM(B10:B11)</f>
        <v>5</v>
      </c>
      <c r="C9" s="178">
        <f>SUM(D9:E9)</f>
        <v>5</v>
      </c>
      <c r="D9" s="178">
        <f>SUM(D10:D11)</f>
        <v>0</v>
      </c>
      <c r="E9" s="178">
        <f>SUM(E10:E11)</f>
        <v>5</v>
      </c>
      <c r="F9" s="178">
        <f>SUM(G9:H9)</f>
        <v>0</v>
      </c>
      <c r="G9" s="178">
        <f>SUM(G10:G11)</f>
        <v>0</v>
      </c>
      <c r="H9" s="178">
        <f>SUM(H10:H11)</f>
        <v>0</v>
      </c>
    </row>
    <row r="10" spans="1:9" s="159" customFormat="1" ht="120" customHeight="1" x14ac:dyDescent="0.3">
      <c r="A10" s="179" t="s">
        <v>229</v>
      </c>
      <c r="B10" s="180">
        <f>C10+F10</f>
        <v>5</v>
      </c>
      <c r="C10" s="178">
        <f t="shared" ref="C10:C11" si="0">SUM(D10:E10)</f>
        <v>5</v>
      </c>
      <c r="D10" s="181">
        <v>0</v>
      </c>
      <c r="E10" s="181">
        <v>5</v>
      </c>
      <c r="F10" s="178">
        <f t="shared" ref="F10:F11" si="1">SUM(G10:H10)</f>
        <v>0</v>
      </c>
      <c r="G10" s="181">
        <v>0</v>
      </c>
      <c r="H10" s="181">
        <v>0</v>
      </c>
    </row>
    <row r="11" spans="1:9" s="159" customFormat="1" ht="120" customHeight="1" thickBot="1" x14ac:dyDescent="0.35">
      <c r="A11" s="179" t="s">
        <v>230</v>
      </c>
      <c r="B11" s="180">
        <f>C11+F11</f>
        <v>0</v>
      </c>
      <c r="C11" s="178">
        <f t="shared" si="0"/>
        <v>0</v>
      </c>
      <c r="D11" s="181">
        <v>0</v>
      </c>
      <c r="E11" s="181">
        <v>0</v>
      </c>
      <c r="F11" s="178">
        <f t="shared" si="1"/>
        <v>0</v>
      </c>
      <c r="G11" s="181">
        <v>0</v>
      </c>
      <c r="H11" s="181">
        <v>0</v>
      </c>
    </row>
    <row r="12" spans="1:9" s="162" customFormat="1" ht="55.5" customHeight="1" x14ac:dyDescent="0.3">
      <c r="A12" s="708" t="s">
        <v>526</v>
      </c>
      <c r="B12" s="708"/>
      <c r="C12" s="708"/>
      <c r="D12" s="708"/>
      <c r="E12" s="708"/>
      <c r="F12" s="708"/>
      <c r="G12" s="708"/>
      <c r="H12" s="708"/>
    </row>
    <row r="13" spans="1:9" s="164" customFormat="1" ht="18" customHeight="1" x14ac:dyDescent="0.3">
      <c r="A13" s="710" t="s">
        <v>231</v>
      </c>
      <c r="B13" s="710"/>
      <c r="C13" s="710"/>
      <c r="D13" s="710"/>
      <c r="E13" s="710"/>
      <c r="F13" s="710"/>
      <c r="G13" s="710"/>
      <c r="H13" s="710"/>
    </row>
    <row r="14" spans="1:9" ht="38.25" customHeight="1" x14ac:dyDescent="0.25">
      <c r="A14" s="710" t="s">
        <v>246</v>
      </c>
      <c r="B14" s="710"/>
      <c r="C14" s="710"/>
      <c r="D14" s="710"/>
      <c r="E14" s="710"/>
      <c r="F14" s="710"/>
      <c r="G14" s="710"/>
      <c r="H14" s="710"/>
    </row>
    <row r="15" spans="1:9" ht="15.6" x14ac:dyDescent="0.3">
      <c r="B15" s="166"/>
      <c r="C15" s="166"/>
    </row>
    <row r="18" spans="6:6" ht="12.6" hidden="1" x14ac:dyDescent="0.25">
      <c r="F18" s="182" t="s">
        <v>247</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election activeCell="C10" sqref="C10:D10"/>
    </sheetView>
  </sheetViews>
  <sheetFormatPr defaultRowHeight="12" x14ac:dyDescent="0.25"/>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x14ac:dyDescent="0.6">
      <c r="A1" s="137" t="s">
        <v>207</v>
      </c>
      <c r="B1" s="137"/>
      <c r="C1" s="137" t="s">
        <v>208</v>
      </c>
      <c r="D1" s="137" t="s">
        <v>209</v>
      </c>
      <c r="E1" s="167" t="s">
        <v>248</v>
      </c>
      <c r="F1" s="168"/>
      <c r="G1" s="138"/>
    </row>
    <row r="2" spans="1:8" s="108" customFormat="1" ht="28.5" hidden="1" customHeight="1" x14ac:dyDescent="0.3">
      <c r="A2" s="139" t="s">
        <v>249</v>
      </c>
      <c r="B2" s="140"/>
      <c r="C2" s="141"/>
      <c r="D2" s="137" t="s">
        <v>235</v>
      </c>
      <c r="E2" s="137"/>
      <c r="F2" s="137"/>
      <c r="G2" s="137"/>
    </row>
    <row r="3" spans="1:8" ht="18" customHeight="1" thickTop="1" thickBot="1" x14ac:dyDescent="0.35">
      <c r="A3" s="142" t="s">
        <v>213</v>
      </c>
      <c r="B3" s="143"/>
      <c r="C3" s="144"/>
      <c r="D3" s="721" t="s">
        <v>10</v>
      </c>
      <c r="E3" s="749"/>
      <c r="F3" s="721" t="s">
        <v>214</v>
      </c>
      <c r="G3" s="722"/>
      <c r="H3" s="119" t="s">
        <v>12</v>
      </c>
    </row>
    <row r="4" spans="1:8" ht="18" customHeight="1" thickTop="1" thickBot="1" x14ac:dyDescent="0.35">
      <c r="A4" s="149" t="s">
        <v>215</v>
      </c>
      <c r="B4" s="150" t="s">
        <v>216</v>
      </c>
      <c r="C4" s="151"/>
      <c r="D4" s="721" t="s">
        <v>217</v>
      </c>
      <c r="E4" s="749"/>
      <c r="F4" s="721" t="s">
        <v>250</v>
      </c>
      <c r="G4" s="722"/>
    </row>
    <row r="5" spans="1:8" ht="54" customHeight="1" thickTop="1" x14ac:dyDescent="0.25">
      <c r="A5" s="725" t="s">
        <v>251</v>
      </c>
      <c r="B5" s="725"/>
      <c r="C5" s="725"/>
      <c r="D5" s="725"/>
      <c r="E5" s="726"/>
      <c r="F5" s="726"/>
      <c r="G5" s="726"/>
      <c r="H5" s="124"/>
    </row>
    <row r="6" spans="1:8" ht="24" customHeight="1" thickBot="1" x14ac:dyDescent="0.35">
      <c r="A6" s="747" t="s">
        <v>525</v>
      </c>
      <c r="B6" s="747"/>
      <c r="C6" s="747"/>
      <c r="D6" s="747"/>
      <c r="E6" s="748"/>
      <c r="F6" s="748"/>
      <c r="G6" s="748"/>
      <c r="H6" s="154"/>
    </row>
    <row r="7" spans="1:8" s="157" customFormat="1" ht="66" customHeight="1" thickBot="1" x14ac:dyDescent="0.35">
      <c r="A7" s="155" t="s">
        <v>220</v>
      </c>
      <c r="B7" s="183" t="s">
        <v>181</v>
      </c>
      <c r="C7" s="739" t="s">
        <v>252</v>
      </c>
      <c r="D7" s="740"/>
      <c r="E7" s="741" t="s">
        <v>253</v>
      </c>
      <c r="F7" s="742"/>
      <c r="G7" s="742"/>
    </row>
    <row r="8" spans="1:8" s="159" customFormat="1" ht="120" customHeight="1" x14ac:dyDescent="0.3">
      <c r="A8" s="184" t="s">
        <v>181</v>
      </c>
      <c r="B8" s="177">
        <f>SUM(C8:G8)</f>
        <v>0</v>
      </c>
      <c r="C8" s="743">
        <f>SUM(C9:D10)</f>
        <v>0</v>
      </c>
      <c r="D8" s="744"/>
      <c r="E8" s="745">
        <f>SUM(E9:G10)</f>
        <v>0</v>
      </c>
      <c r="F8" s="746"/>
      <c r="G8" s="746"/>
    </row>
    <row r="9" spans="1:8" s="159" customFormat="1" ht="120" customHeight="1" x14ac:dyDescent="0.3">
      <c r="A9" s="161" t="s">
        <v>254</v>
      </c>
      <c r="B9" s="177">
        <f t="shared" ref="B9:B10" si="0">SUM(C9:G9)</f>
        <v>0</v>
      </c>
      <c r="C9" s="745">
        <v>0</v>
      </c>
      <c r="D9" s="746"/>
      <c r="E9" s="745">
        <v>0</v>
      </c>
      <c r="F9" s="746"/>
      <c r="G9" s="746"/>
    </row>
    <row r="10" spans="1:8" s="159" customFormat="1" ht="120" customHeight="1" thickBot="1" x14ac:dyDescent="0.35">
      <c r="A10" s="185" t="s">
        <v>230</v>
      </c>
      <c r="B10" s="186">
        <f t="shared" si="0"/>
        <v>0</v>
      </c>
      <c r="C10" s="737">
        <v>0</v>
      </c>
      <c r="D10" s="738"/>
      <c r="E10" s="737">
        <v>0</v>
      </c>
      <c r="F10" s="738"/>
      <c r="G10" s="738"/>
    </row>
    <row r="11" spans="1:8" s="162" customFormat="1" ht="53.25" customHeight="1" x14ac:dyDescent="0.3">
      <c r="A11" s="710" t="s">
        <v>527</v>
      </c>
      <c r="B11" s="710"/>
      <c r="C11" s="710"/>
      <c r="D11" s="710"/>
      <c r="E11" s="711"/>
      <c r="F11" s="711"/>
      <c r="G11" s="711"/>
      <c r="H11" s="135"/>
    </row>
    <row r="12" spans="1:8" s="164" customFormat="1" ht="18" customHeight="1" x14ac:dyDescent="0.3">
      <c r="A12" s="710" t="s">
        <v>231</v>
      </c>
      <c r="B12" s="710"/>
      <c r="C12" s="710"/>
      <c r="D12" s="710"/>
      <c r="E12" s="163"/>
      <c r="F12" s="163"/>
      <c r="G12" s="163"/>
      <c r="H12" s="135"/>
    </row>
    <row r="13" spans="1:8" ht="36" customHeight="1" x14ac:dyDescent="0.25">
      <c r="A13" s="710" t="s">
        <v>255</v>
      </c>
      <c r="B13" s="710"/>
      <c r="C13" s="710"/>
      <c r="D13" s="710"/>
      <c r="E13" s="163"/>
      <c r="F13" s="163"/>
      <c r="G13" s="163"/>
      <c r="H13" s="135"/>
    </row>
    <row r="14" spans="1:8" ht="15.6" x14ac:dyDescent="0.3">
      <c r="B14" s="166"/>
      <c r="C14" s="166"/>
    </row>
    <row r="38" spans="3:3" hidden="1" x14ac:dyDescent="0.25">
      <c r="C38" s="165" t="s">
        <v>238</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0"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x14ac:dyDescent="0.25"/>
  <cols>
    <col min="1" max="1" width="15.77734375" style="165" customWidth="1"/>
    <col min="2" max="8" width="19.6640625" style="165" customWidth="1"/>
    <col min="9" max="16384" width="7.21875" style="148"/>
  </cols>
  <sheetData>
    <row r="1" spans="1:9" s="108" customFormat="1" ht="31.5" hidden="1" customHeight="1" x14ac:dyDescent="0.6">
      <c r="A1" s="137" t="s">
        <v>207</v>
      </c>
      <c r="B1" s="137"/>
      <c r="C1" s="137" t="s">
        <v>208</v>
      </c>
      <c r="D1" s="137" t="s">
        <v>209</v>
      </c>
      <c r="E1" s="167" t="s">
        <v>256</v>
      </c>
      <c r="F1" s="168"/>
      <c r="G1" s="138"/>
      <c r="H1" s="137"/>
    </row>
    <row r="2" spans="1:9" s="108" customFormat="1" ht="28.5" hidden="1" customHeight="1" x14ac:dyDescent="0.3">
      <c r="A2" s="139" t="s">
        <v>257</v>
      </c>
      <c r="B2" s="140"/>
      <c r="C2" s="141"/>
      <c r="D2" s="137" t="s">
        <v>258</v>
      </c>
      <c r="E2" s="137"/>
      <c r="F2" s="137"/>
      <c r="G2" s="137"/>
      <c r="H2" s="137"/>
    </row>
    <row r="3" spans="1:9" ht="18" customHeight="1" thickTop="1" thickBot="1" x14ac:dyDescent="0.35">
      <c r="A3" s="142" t="s">
        <v>213</v>
      </c>
      <c r="B3" s="143"/>
      <c r="C3" s="144"/>
      <c r="D3" s="144"/>
      <c r="F3" s="146" t="s">
        <v>10</v>
      </c>
      <c r="G3" s="721" t="s">
        <v>214</v>
      </c>
      <c r="H3" s="722"/>
      <c r="I3" s="119" t="s">
        <v>12</v>
      </c>
    </row>
    <row r="4" spans="1:9" ht="18" customHeight="1" thickTop="1" thickBot="1" x14ac:dyDescent="0.35">
      <c r="A4" s="149" t="s">
        <v>215</v>
      </c>
      <c r="B4" s="150" t="s">
        <v>216</v>
      </c>
      <c r="C4" s="151"/>
      <c r="D4" s="151"/>
      <c r="E4" s="187"/>
      <c r="F4" s="146" t="s">
        <v>217</v>
      </c>
      <c r="G4" s="721" t="s">
        <v>259</v>
      </c>
      <c r="H4" s="722"/>
    </row>
    <row r="5" spans="1:9" ht="54" customHeight="1" thickTop="1" x14ac:dyDescent="0.25">
      <c r="A5" s="729" t="s">
        <v>260</v>
      </c>
      <c r="B5" s="729"/>
      <c r="C5" s="729"/>
      <c r="D5" s="729"/>
      <c r="E5" s="729"/>
      <c r="F5" s="729"/>
      <c r="G5" s="729"/>
      <c r="H5" s="729"/>
    </row>
    <row r="6" spans="1:9" ht="24" customHeight="1" thickBot="1" x14ac:dyDescent="0.35">
      <c r="A6" s="727" t="s">
        <v>525</v>
      </c>
      <c r="B6" s="727"/>
      <c r="C6" s="727"/>
      <c r="D6" s="727"/>
      <c r="E6" s="727"/>
      <c r="F6" s="727"/>
      <c r="G6" s="727"/>
      <c r="H6" s="727"/>
    </row>
    <row r="7" spans="1:9" s="157" customFormat="1" ht="33" customHeight="1" x14ac:dyDescent="0.3">
      <c r="A7" s="750" t="s">
        <v>220</v>
      </c>
      <c r="B7" s="732" t="s">
        <v>181</v>
      </c>
      <c r="C7" s="734" t="s">
        <v>243</v>
      </c>
      <c r="D7" s="735"/>
      <c r="E7" s="736"/>
      <c r="F7" s="734" t="s">
        <v>244</v>
      </c>
      <c r="G7" s="735"/>
      <c r="H7" s="735"/>
    </row>
    <row r="8" spans="1:9" s="157" customFormat="1" ht="33" customHeight="1" thickBot="1" x14ac:dyDescent="0.35">
      <c r="A8" s="751"/>
      <c r="B8" s="733"/>
      <c r="C8" s="174" t="s">
        <v>189</v>
      </c>
      <c r="D8" s="174" t="s">
        <v>223</v>
      </c>
      <c r="E8" s="174" t="s">
        <v>224</v>
      </c>
      <c r="F8" s="174" t="s">
        <v>189</v>
      </c>
      <c r="G8" s="174" t="s">
        <v>223</v>
      </c>
      <c r="H8" s="175" t="s">
        <v>224</v>
      </c>
    </row>
    <row r="9" spans="1:9" s="157" customFormat="1" ht="45" customHeight="1" x14ac:dyDescent="0.3">
      <c r="A9" s="176" t="s">
        <v>181</v>
      </c>
      <c r="B9" s="188">
        <f>SUM(B10:B12)</f>
        <v>0</v>
      </c>
      <c r="C9" s="189">
        <f>SUM(D9:E9)</f>
        <v>0</v>
      </c>
      <c r="D9" s="189">
        <f>SUM(D10:D12)</f>
        <v>0</v>
      </c>
      <c r="E9" s="189">
        <f>SUM(E10:E12)</f>
        <v>0</v>
      </c>
      <c r="F9" s="189">
        <f>SUM(G9:H9)</f>
        <v>0</v>
      </c>
      <c r="G9" s="189">
        <f>SUM(G10:G12)</f>
        <v>0</v>
      </c>
      <c r="H9" s="189">
        <f>SUM(H10:H12)</f>
        <v>0</v>
      </c>
    </row>
    <row r="10" spans="1:9" s="157" customFormat="1" ht="45" customHeight="1" x14ac:dyDescent="0.3">
      <c r="A10" s="179" t="s">
        <v>228</v>
      </c>
      <c r="B10" s="188">
        <f>C10+F10</f>
        <v>0</v>
      </c>
      <c r="C10" s="189">
        <f t="shared" ref="C10:C12" si="0">SUM(D10:E10)</f>
        <v>0</v>
      </c>
      <c r="D10" s="189">
        <v>0</v>
      </c>
      <c r="E10" s="189">
        <v>0</v>
      </c>
      <c r="F10" s="189">
        <f t="shared" ref="F10:F12" si="1">SUM(G10:H10)</f>
        <v>0</v>
      </c>
      <c r="G10" s="189">
        <v>0</v>
      </c>
      <c r="H10" s="189">
        <v>0</v>
      </c>
    </row>
    <row r="11" spans="1:9" s="157" customFormat="1" ht="45" customHeight="1" x14ac:dyDescent="0.3">
      <c r="A11" s="179" t="s">
        <v>229</v>
      </c>
      <c r="B11" s="188">
        <f t="shared" ref="B11:B12" si="2">C11+F11</f>
        <v>0</v>
      </c>
      <c r="C11" s="189">
        <f t="shared" si="0"/>
        <v>0</v>
      </c>
      <c r="D11" s="189">
        <v>0</v>
      </c>
      <c r="E11" s="189">
        <v>0</v>
      </c>
      <c r="F11" s="189">
        <f t="shared" si="1"/>
        <v>0</v>
      </c>
      <c r="G11" s="189">
        <v>0</v>
      </c>
      <c r="H11" s="189">
        <v>0</v>
      </c>
    </row>
    <row r="12" spans="1:9" s="159" customFormat="1" ht="45" customHeight="1" x14ac:dyDescent="0.3">
      <c r="A12" s="179" t="s">
        <v>230</v>
      </c>
      <c r="B12" s="188">
        <f t="shared" si="2"/>
        <v>0</v>
      </c>
      <c r="C12" s="189">
        <f t="shared" si="0"/>
        <v>0</v>
      </c>
      <c r="D12" s="181">
        <v>0</v>
      </c>
      <c r="E12" s="181">
        <v>0</v>
      </c>
      <c r="F12" s="189">
        <f t="shared" si="1"/>
        <v>0</v>
      </c>
      <c r="G12" s="181">
        <v>0</v>
      </c>
      <c r="H12" s="181">
        <v>0</v>
      </c>
    </row>
    <row r="13" spans="1:9" s="159" customFormat="1" ht="6.75" customHeight="1" thickBot="1" x14ac:dyDescent="0.35">
      <c r="A13" s="179"/>
      <c r="B13" s="190"/>
      <c r="C13" s="191"/>
      <c r="D13" s="191"/>
      <c r="E13" s="192"/>
      <c r="F13" s="192"/>
      <c r="G13" s="192"/>
      <c r="H13" s="192"/>
    </row>
    <row r="14" spans="1:9" s="162" customFormat="1" ht="54" customHeight="1" x14ac:dyDescent="0.3">
      <c r="A14" s="708" t="s">
        <v>528</v>
      </c>
      <c r="B14" s="708"/>
      <c r="C14" s="708"/>
      <c r="D14" s="708"/>
      <c r="E14" s="708"/>
      <c r="F14" s="708"/>
      <c r="G14" s="708"/>
      <c r="H14" s="708"/>
    </row>
    <row r="15" spans="1:9" s="164" customFormat="1" ht="18" customHeight="1" x14ac:dyDescent="0.3">
      <c r="A15" s="710" t="s">
        <v>231</v>
      </c>
      <c r="B15" s="710"/>
      <c r="C15" s="710"/>
      <c r="D15" s="710"/>
      <c r="E15" s="710"/>
      <c r="F15" s="710"/>
      <c r="G15" s="710"/>
      <c r="H15" s="710"/>
    </row>
    <row r="16" spans="1:9" ht="35.25" customHeight="1" x14ac:dyDescent="0.25">
      <c r="A16" s="710" t="s">
        <v>246</v>
      </c>
      <c r="B16" s="710"/>
      <c r="C16" s="710"/>
      <c r="D16" s="710"/>
      <c r="E16" s="710"/>
      <c r="F16" s="710"/>
      <c r="G16" s="710"/>
      <c r="H16" s="710"/>
    </row>
    <row r="17" spans="1:7" ht="15.6" x14ac:dyDescent="0.3">
      <c r="B17" s="166"/>
      <c r="C17" s="166"/>
    </row>
    <row r="22" spans="1:7" hidden="1" x14ac:dyDescent="0.25">
      <c r="G22" s="165" t="s">
        <v>238</v>
      </c>
    </row>
    <row r="25" spans="1:7" ht="12.6" x14ac:dyDescent="0.25">
      <c r="A25" s="182"/>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具名範圍</vt:lpstr>
      </vt:variant>
      <vt:variant>
        <vt:i4>29</vt:i4>
      </vt:variant>
    </vt:vector>
  </HeadingPairs>
  <TitlesOfParts>
    <vt:vector size="48" baseType="lpstr">
      <vt:lpstr>預告統計資料發布時間表</vt:lpstr>
      <vt:lpstr>鄉庫收支月報表(114年12月)</vt:lpstr>
      <vt:lpstr>資源回收成果統計(114年12月)</vt:lpstr>
      <vt:lpstr>一般垃圾及廚餘清理狀況(114年12月)</vt:lpstr>
      <vt:lpstr>路外停車位概況(114年第4季)</vt:lpstr>
      <vt:lpstr>路邊停車位概況(114年第4季)</vt:lpstr>
      <vt:lpstr>路外停車位概況-身心障礙(114年第4季)</vt:lpstr>
      <vt:lpstr>路邊停車位概況-身心障礙(114年第4季)</vt:lpstr>
      <vt:lpstr>路外停車位概況-電動汽車(114年第4季)</vt:lpstr>
      <vt:lpstr>路邊停車位概況-電動汽車(114年第4季)</vt:lpstr>
      <vt:lpstr>孕婦及育有六歲以下兒童者(114年第4季)</vt:lpstr>
      <vt:lpstr>獨居老人服務概況114年第4季</vt:lpstr>
      <vt:lpstr>環保人員概況表一 (114下)</vt:lpstr>
      <vt:lpstr>垃圾處理場(廠)及垃圾回收清除車輛(114年下半年)</vt:lpstr>
      <vt:lpstr>垃圾處理場(廠)數(114年下半年)</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'孕婦及育有六歲以下兒童者(114年第4季)'!pp</vt:lpstr>
      <vt:lpstr>'路外停車位概況(114年第4季)'!pp</vt:lpstr>
      <vt:lpstr>'路外停車位概況-身心障礙(114年第4季)'!pp</vt:lpstr>
      <vt:lpstr>'路外停車位概況-電動汽車(114年第4季)'!pp</vt:lpstr>
      <vt:lpstr>'路邊停車位概況(114年第4季)'!pp</vt:lpstr>
      <vt:lpstr>'路邊停車位概況-身心障礙(114年第4季)'!pp</vt:lpstr>
      <vt:lpstr>'路邊停車位概況-電動汽車(114年第4季)'!pp</vt:lpstr>
      <vt:lpstr>'一般垃圾及廚餘清理狀況(114年12月)'!Print_Area</vt:lpstr>
      <vt:lpstr>'孕婦及育有六歲以下兒童者(114年第4季)'!Print_Area</vt:lpstr>
      <vt:lpstr>'垃圾處理場(廠)數(114年下半年)'!Print_Area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'資源回收成果統計(114年12月)'!Print_Area</vt:lpstr>
      <vt:lpstr>'路外停車位概況(114年第4季)'!Print_Area</vt:lpstr>
      <vt:lpstr>'路外停車位概況-身心障礙(114年第4季)'!Print_Area</vt:lpstr>
      <vt:lpstr>'路外停車位概況-電動汽車(114年第4季)'!Print_Area</vt:lpstr>
      <vt:lpstr>'路邊停車位概況(114年第4季)'!Print_Area</vt:lpstr>
      <vt:lpstr>'路邊停車位概況-身心障礙(114年第4季)'!Print_Area</vt:lpstr>
      <vt:lpstr>'路邊停車位概況-電動汽車(114年第4季)'!Print_Area</vt:lpstr>
      <vt:lpstr>獨居老人服務概況114年第4季!Print_Area</vt:lpstr>
      <vt:lpstr>'鄉庫收支月報表(114年12月)'!Print_Titles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2026-01-12T02:38:22Z</cp:lastPrinted>
  <dcterms:created xsi:type="dcterms:W3CDTF">2013-06-27T07:16:06Z</dcterms:created>
  <dcterms:modified xsi:type="dcterms:W3CDTF">2026-01-20T06:08:03Z</dcterms:modified>
</cp:coreProperties>
</file>